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rbjor\Downloads\"/>
    </mc:Choice>
  </mc:AlternateContent>
  <xr:revisionPtr revIDLastSave="0" documentId="13_ncr:1_{6B952670-BFD8-4EEF-8FA6-B6142F49E85C}" xr6:coauthVersionLast="47" xr6:coauthVersionMax="47" xr10:uidLastSave="{00000000-0000-0000-0000-000000000000}"/>
  <bookViews>
    <workbookView xWindow="590" yWindow="20" windowWidth="18530" windowHeight="10230" firstSheet="13" activeTab="25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2" l="1"/>
  <c r="O41" i="87"/>
  <c r="O43" i="87"/>
  <c r="O44" i="87"/>
  <c r="O45" i="87"/>
  <c r="O48" i="87"/>
  <c r="O49" i="87"/>
  <c r="O50" i="87"/>
  <c r="O51" i="87"/>
  <c r="O52" i="87"/>
  <c r="O55" i="87"/>
  <c r="O56" i="87"/>
  <c r="O59" i="87"/>
  <c r="O60" i="87"/>
  <c r="O61" i="87"/>
  <c r="O62" i="87"/>
  <c r="O63" i="87"/>
  <c r="O64" i="87"/>
  <c r="O65" i="87"/>
  <c r="O66" i="87"/>
  <c r="O67" i="87"/>
  <c r="O68" i="87"/>
  <c r="O69" i="87"/>
  <c r="O70" i="87"/>
  <c r="O71" i="87"/>
  <c r="O72" i="87"/>
  <c r="O73" i="87"/>
  <c r="O74" i="87"/>
  <c r="O6" i="87"/>
  <c r="O7" i="87"/>
  <c r="O8" i="87"/>
  <c r="O9" i="87"/>
  <c r="O11" i="87"/>
  <c r="O13" i="87"/>
  <c r="O14" i="87"/>
  <c r="O15" i="87"/>
  <c r="O16" i="87"/>
  <c r="O17" i="87"/>
  <c r="O18" i="87"/>
  <c r="O20" i="87"/>
  <c r="O21" i="87"/>
  <c r="O22" i="87"/>
  <c r="O23" i="87"/>
  <c r="O25" i="87"/>
  <c r="O26" i="87"/>
  <c r="O27" i="87"/>
  <c r="O28" i="87"/>
  <c r="O30" i="87"/>
  <c r="O31" i="87"/>
  <c r="O32" i="87"/>
  <c r="O33" i="87"/>
  <c r="O34" i="87"/>
  <c r="O5" i="87"/>
  <c r="D40" i="75"/>
  <c r="D40" i="98"/>
  <c r="D40" i="97"/>
  <c r="D40" i="96"/>
  <c r="D40" i="95"/>
  <c r="D40" i="94"/>
  <c r="D40" i="93"/>
  <c r="D40" i="92"/>
  <c r="D40" i="91"/>
  <c r="D40" i="90"/>
  <c r="D40" i="89"/>
  <c r="D40" i="88"/>
  <c r="D40" i="87"/>
  <c r="D40" i="86"/>
  <c r="D40" i="85"/>
  <c r="D40" i="84"/>
  <c r="D40" i="83"/>
  <c r="D40" i="82"/>
  <c r="D40" i="81"/>
  <c r="D40" i="80"/>
  <c r="D40" i="79"/>
  <c r="D40" i="78"/>
  <c r="D40" i="76"/>
  <c r="D40" i="31"/>
  <c r="B42" i="2"/>
  <c r="N54" i="91" l="1"/>
  <c r="M34" i="91"/>
  <c r="T27" i="91"/>
  <c r="R26" i="91"/>
  <c r="M26" i="91" s="1"/>
  <c r="M19" i="91"/>
  <c r="M18" i="91"/>
  <c r="T11" i="91"/>
  <c r="T10" i="91"/>
  <c r="C40" i="3"/>
  <c r="D40" i="3"/>
  <c r="E40" i="3"/>
  <c r="I40" i="3"/>
  <c r="J40" i="3"/>
  <c r="C41" i="3"/>
  <c r="D41" i="3"/>
  <c r="E41" i="3"/>
  <c r="I41" i="3"/>
  <c r="J41" i="3"/>
  <c r="C42" i="3"/>
  <c r="D42" i="3"/>
  <c r="E42" i="3"/>
  <c r="I42" i="3"/>
  <c r="J42" i="3"/>
  <c r="C43" i="3"/>
  <c r="D43" i="3"/>
  <c r="E43" i="3"/>
  <c r="I43" i="3"/>
  <c r="J43" i="3"/>
  <c r="C44" i="3"/>
  <c r="D44" i="3"/>
  <c r="E44" i="3"/>
  <c r="I44" i="3"/>
  <c r="J44" i="3"/>
  <c r="C45" i="3"/>
  <c r="D45" i="3"/>
  <c r="E45" i="3"/>
  <c r="I45" i="3"/>
  <c r="J45" i="3"/>
  <c r="C46" i="3"/>
  <c r="D46" i="3"/>
  <c r="E46" i="3"/>
  <c r="I46" i="3"/>
  <c r="J46" i="3"/>
  <c r="C47" i="3"/>
  <c r="D47" i="3"/>
  <c r="E47" i="3"/>
  <c r="I47" i="3"/>
  <c r="J47" i="3"/>
  <c r="C48" i="3"/>
  <c r="D48" i="3"/>
  <c r="E48" i="3"/>
  <c r="I48" i="3"/>
  <c r="J48" i="3"/>
  <c r="C49" i="3"/>
  <c r="D49" i="3"/>
  <c r="E49" i="3"/>
  <c r="I49" i="3"/>
  <c r="J49" i="3"/>
  <c r="C50" i="3"/>
  <c r="D50" i="3"/>
  <c r="E50" i="3"/>
  <c r="I50" i="3"/>
  <c r="J50" i="3"/>
  <c r="C51" i="3"/>
  <c r="D51" i="3"/>
  <c r="E51" i="3"/>
  <c r="I51" i="3"/>
  <c r="J51" i="3"/>
  <c r="C52" i="3"/>
  <c r="D52" i="3"/>
  <c r="E52" i="3"/>
  <c r="I52" i="3"/>
  <c r="J52" i="3"/>
  <c r="C53" i="3"/>
  <c r="D53" i="3"/>
  <c r="E53" i="3"/>
  <c r="I53" i="3"/>
  <c r="J53" i="3"/>
  <c r="C54" i="3"/>
  <c r="D54" i="3"/>
  <c r="E54" i="3"/>
  <c r="I54" i="3"/>
  <c r="J54" i="3"/>
  <c r="C55" i="3"/>
  <c r="D55" i="3"/>
  <c r="E55" i="3"/>
  <c r="I55" i="3"/>
  <c r="J55" i="3"/>
  <c r="C56" i="3"/>
  <c r="D56" i="3"/>
  <c r="E56" i="3"/>
  <c r="I56" i="3"/>
  <c r="J56" i="3"/>
  <c r="C57" i="3"/>
  <c r="D57" i="3"/>
  <c r="E57" i="3"/>
  <c r="I57" i="3"/>
  <c r="J57" i="3"/>
  <c r="C58" i="3"/>
  <c r="D58" i="3"/>
  <c r="E58" i="3"/>
  <c r="I58" i="3"/>
  <c r="J58" i="3"/>
  <c r="C59" i="3"/>
  <c r="D59" i="3"/>
  <c r="E59" i="3"/>
  <c r="I59" i="3"/>
  <c r="J59" i="3"/>
  <c r="C60" i="3"/>
  <c r="D60" i="3"/>
  <c r="E60" i="3"/>
  <c r="I60" i="3"/>
  <c r="J60" i="3"/>
  <c r="C61" i="3"/>
  <c r="D61" i="3"/>
  <c r="E61" i="3"/>
  <c r="I61" i="3"/>
  <c r="J61" i="3"/>
  <c r="C62" i="3"/>
  <c r="D62" i="3"/>
  <c r="E62" i="3"/>
  <c r="I62" i="3"/>
  <c r="J62" i="3"/>
  <c r="C63" i="3"/>
  <c r="D63" i="3"/>
  <c r="E63" i="3"/>
  <c r="I63" i="3"/>
  <c r="J63" i="3"/>
  <c r="C64" i="3"/>
  <c r="D64" i="3"/>
  <c r="E64" i="3"/>
  <c r="I64" i="3"/>
  <c r="J64" i="3"/>
  <c r="C65" i="3"/>
  <c r="D65" i="3"/>
  <c r="E65" i="3"/>
  <c r="I65" i="3"/>
  <c r="J65" i="3"/>
  <c r="C66" i="3"/>
  <c r="D66" i="3"/>
  <c r="E66" i="3"/>
  <c r="I66" i="3"/>
  <c r="J66" i="3"/>
  <c r="C67" i="3"/>
  <c r="D67" i="3"/>
  <c r="E67" i="3"/>
  <c r="I67" i="3"/>
  <c r="J67" i="3"/>
  <c r="C68" i="3"/>
  <c r="D68" i="3"/>
  <c r="E68" i="3"/>
  <c r="I68" i="3"/>
  <c r="J68" i="3"/>
  <c r="C69" i="3"/>
  <c r="D69" i="3"/>
  <c r="E69" i="3"/>
  <c r="I69" i="3"/>
  <c r="J69" i="3"/>
  <c r="C70" i="3"/>
  <c r="D70" i="3"/>
  <c r="E70" i="3"/>
  <c r="I70" i="3"/>
  <c r="J70" i="3"/>
  <c r="C71" i="3"/>
  <c r="D71" i="3"/>
  <c r="E71" i="3"/>
  <c r="I71" i="3"/>
  <c r="J71" i="3"/>
  <c r="C72" i="3"/>
  <c r="D72" i="3"/>
  <c r="E72" i="3"/>
  <c r="I72" i="3"/>
  <c r="J72" i="3"/>
  <c r="C73" i="3"/>
  <c r="D73" i="3"/>
  <c r="E73" i="3"/>
  <c r="I73" i="3"/>
  <c r="J73" i="3"/>
  <c r="C74" i="3"/>
  <c r="D74" i="3"/>
  <c r="E74" i="3"/>
  <c r="I74" i="3"/>
  <c r="J74" i="3"/>
  <c r="J39" i="3"/>
  <c r="I39" i="3"/>
  <c r="E39" i="3"/>
  <c r="D39" i="3"/>
  <c r="C39" i="3"/>
  <c r="C6" i="3"/>
  <c r="D6" i="3"/>
  <c r="E6" i="3"/>
  <c r="I6" i="3"/>
  <c r="J6" i="3"/>
  <c r="C7" i="3"/>
  <c r="D7" i="3"/>
  <c r="E7" i="3"/>
  <c r="I7" i="3"/>
  <c r="J7" i="3"/>
  <c r="C8" i="3"/>
  <c r="D8" i="3"/>
  <c r="E8" i="3"/>
  <c r="I8" i="3"/>
  <c r="J8" i="3"/>
  <c r="C9" i="3"/>
  <c r="D9" i="3"/>
  <c r="E9" i="3"/>
  <c r="I9" i="3"/>
  <c r="J9" i="3"/>
  <c r="C10" i="3"/>
  <c r="D10" i="3"/>
  <c r="E10" i="3"/>
  <c r="I10" i="3"/>
  <c r="J10" i="3"/>
  <c r="C11" i="3"/>
  <c r="D11" i="3"/>
  <c r="E11" i="3"/>
  <c r="I11" i="3"/>
  <c r="J11" i="3"/>
  <c r="C12" i="3"/>
  <c r="D12" i="3"/>
  <c r="E12" i="3"/>
  <c r="I12" i="3"/>
  <c r="J12" i="3"/>
  <c r="C13" i="3"/>
  <c r="D13" i="3"/>
  <c r="E13" i="3"/>
  <c r="I13" i="3"/>
  <c r="J13" i="3"/>
  <c r="C14" i="3"/>
  <c r="D14" i="3"/>
  <c r="E14" i="3"/>
  <c r="I14" i="3"/>
  <c r="J14" i="3"/>
  <c r="C15" i="3"/>
  <c r="D15" i="3"/>
  <c r="E15" i="3"/>
  <c r="I15" i="3"/>
  <c r="J15" i="3"/>
  <c r="C16" i="3"/>
  <c r="D16" i="3"/>
  <c r="E16" i="3"/>
  <c r="I16" i="3"/>
  <c r="J16" i="3"/>
  <c r="C17" i="3"/>
  <c r="D17" i="3"/>
  <c r="E17" i="3"/>
  <c r="I17" i="3"/>
  <c r="J17" i="3"/>
  <c r="C18" i="3"/>
  <c r="D18" i="3"/>
  <c r="E18" i="3"/>
  <c r="I18" i="3"/>
  <c r="J18" i="3"/>
  <c r="C19" i="3"/>
  <c r="D19" i="3"/>
  <c r="E19" i="3"/>
  <c r="I19" i="3"/>
  <c r="J19" i="3"/>
  <c r="C20" i="3"/>
  <c r="D20" i="3"/>
  <c r="E20" i="3"/>
  <c r="I20" i="3"/>
  <c r="J20" i="3"/>
  <c r="C21" i="3"/>
  <c r="D21" i="3"/>
  <c r="E21" i="3"/>
  <c r="I21" i="3"/>
  <c r="J21" i="3"/>
  <c r="C22" i="3"/>
  <c r="D22" i="3"/>
  <c r="E22" i="3"/>
  <c r="I22" i="3"/>
  <c r="J22" i="3"/>
  <c r="C23" i="3"/>
  <c r="D23" i="3"/>
  <c r="E23" i="3"/>
  <c r="I23" i="3"/>
  <c r="J23" i="3"/>
  <c r="C24" i="3"/>
  <c r="D24" i="3"/>
  <c r="E24" i="3"/>
  <c r="I24" i="3"/>
  <c r="J24" i="3"/>
  <c r="C25" i="3"/>
  <c r="D25" i="3"/>
  <c r="E25" i="3"/>
  <c r="I25" i="3"/>
  <c r="J25" i="3"/>
  <c r="C26" i="3"/>
  <c r="D26" i="3"/>
  <c r="E26" i="3"/>
  <c r="I26" i="3"/>
  <c r="J26" i="3"/>
  <c r="C27" i="3"/>
  <c r="D27" i="3"/>
  <c r="E27" i="3"/>
  <c r="I27" i="3"/>
  <c r="J27" i="3"/>
  <c r="C28" i="3"/>
  <c r="D28" i="3"/>
  <c r="E28" i="3"/>
  <c r="I28" i="3"/>
  <c r="J28" i="3"/>
  <c r="C29" i="3"/>
  <c r="D29" i="3"/>
  <c r="E29" i="3"/>
  <c r="I29" i="3"/>
  <c r="J29" i="3"/>
  <c r="C30" i="3"/>
  <c r="D30" i="3"/>
  <c r="E30" i="3"/>
  <c r="I30" i="3"/>
  <c r="J30" i="3"/>
  <c r="C31" i="3"/>
  <c r="D31" i="3"/>
  <c r="E31" i="3"/>
  <c r="I31" i="3"/>
  <c r="J31" i="3"/>
  <c r="C32" i="3"/>
  <c r="D32" i="3"/>
  <c r="E32" i="3"/>
  <c r="I32" i="3"/>
  <c r="J32" i="3"/>
  <c r="C33" i="3"/>
  <c r="D33" i="3"/>
  <c r="E33" i="3"/>
  <c r="I33" i="3"/>
  <c r="J33" i="3"/>
  <c r="C34" i="3"/>
  <c r="D34" i="3"/>
  <c r="E34" i="3"/>
  <c r="I34" i="3"/>
  <c r="J34" i="3"/>
  <c r="J5" i="3"/>
  <c r="I5" i="3"/>
  <c r="E5" i="3"/>
  <c r="D5" i="3"/>
  <c r="C5" i="3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O73" i="98"/>
  <c r="N73" i="98"/>
  <c r="M73" i="98"/>
  <c r="L73" i="98"/>
  <c r="K73" i="98"/>
  <c r="J73" i="98"/>
  <c r="H73" i="98"/>
  <c r="G73" i="98"/>
  <c r="D73" i="98"/>
  <c r="Q73" i="98" s="1"/>
  <c r="C73" i="98"/>
  <c r="P73" i="98" s="1"/>
  <c r="B73" i="98"/>
  <c r="A73" i="98"/>
  <c r="T72" i="98"/>
  <c r="S72" i="98"/>
  <c r="R72" i="98"/>
  <c r="O72" i="98"/>
  <c r="N72" i="98"/>
  <c r="M72" i="98"/>
  <c r="L72" i="98"/>
  <c r="K72" i="98"/>
  <c r="J72" i="98"/>
  <c r="H72" i="98"/>
  <c r="G72" i="98"/>
  <c r="D72" i="98"/>
  <c r="Q72" i="98" s="1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O69" i="98"/>
  <c r="N69" i="98"/>
  <c r="M69" i="98"/>
  <c r="L69" i="98"/>
  <c r="K69" i="98"/>
  <c r="J69" i="98"/>
  <c r="H69" i="98"/>
  <c r="G69" i="98"/>
  <c r="D69" i="98"/>
  <c r="Q69" i="98" s="1"/>
  <c r="C69" i="98"/>
  <c r="P69" i="98" s="1"/>
  <c r="B69" i="98"/>
  <c r="A69" i="98"/>
  <c r="T68" i="98"/>
  <c r="S68" i="98"/>
  <c r="R68" i="98"/>
  <c r="O68" i="98"/>
  <c r="N68" i="98"/>
  <c r="M68" i="98"/>
  <c r="L68" i="98"/>
  <c r="K68" i="98"/>
  <c r="J68" i="98"/>
  <c r="H68" i="98"/>
  <c r="G68" i="98"/>
  <c r="D68" i="98"/>
  <c r="Q68" i="98" s="1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O66" i="98"/>
  <c r="N66" i="98"/>
  <c r="M66" i="98"/>
  <c r="L66" i="98"/>
  <c r="K66" i="98"/>
  <c r="J66" i="98"/>
  <c r="H66" i="98"/>
  <c r="G66" i="98"/>
  <c r="D66" i="98"/>
  <c r="Q66" i="98" s="1"/>
  <c r="C66" i="98"/>
  <c r="B66" i="98"/>
  <c r="A66" i="98"/>
  <c r="T65" i="98"/>
  <c r="S65" i="98"/>
  <c r="R65" i="98"/>
  <c r="O65" i="98"/>
  <c r="N65" i="98"/>
  <c r="M65" i="98"/>
  <c r="L65" i="98"/>
  <c r="K65" i="98"/>
  <c r="J65" i="98"/>
  <c r="H65" i="98"/>
  <c r="G65" i="98"/>
  <c r="D65" i="98"/>
  <c r="Q65" i="98" s="1"/>
  <c r="C65" i="98"/>
  <c r="P65" i="98" s="1"/>
  <c r="B65" i="98"/>
  <c r="A65" i="98"/>
  <c r="T64" i="98"/>
  <c r="S64" i="98"/>
  <c r="R64" i="98"/>
  <c r="O64" i="98"/>
  <c r="N64" i="98"/>
  <c r="M64" i="98"/>
  <c r="L64" i="98"/>
  <c r="K64" i="98"/>
  <c r="J64" i="98"/>
  <c r="H64" i="98"/>
  <c r="G64" i="98"/>
  <c r="D64" i="98"/>
  <c r="Q64" i="98" s="1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O58" i="98"/>
  <c r="N58" i="98"/>
  <c r="M58" i="98"/>
  <c r="L58" i="98"/>
  <c r="K58" i="98"/>
  <c r="J58" i="98"/>
  <c r="H58" i="98"/>
  <c r="G58" i="98"/>
  <c r="D58" i="98"/>
  <c r="Q58" i="98" s="1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O54" i="98"/>
  <c r="N54" i="98"/>
  <c r="M54" i="98"/>
  <c r="L54" i="98"/>
  <c r="K54" i="98"/>
  <c r="J54" i="98"/>
  <c r="H54" i="98"/>
  <c r="G54" i="98"/>
  <c r="D54" i="98"/>
  <c r="Q54" i="98" s="1"/>
  <c r="C54" i="98"/>
  <c r="B54" i="98"/>
  <c r="A54" i="98"/>
  <c r="T53" i="98"/>
  <c r="S53" i="98"/>
  <c r="R53" i="98"/>
  <c r="O53" i="98"/>
  <c r="N53" i="98"/>
  <c r="M53" i="98"/>
  <c r="L53" i="98"/>
  <c r="K53" i="98"/>
  <c r="J53" i="98"/>
  <c r="H53" i="98"/>
  <c r="G53" i="98"/>
  <c r="D53" i="98"/>
  <c r="Q53" i="98" s="1"/>
  <c r="C53" i="98"/>
  <c r="P53" i="98" s="1"/>
  <c r="B53" i="98"/>
  <c r="A53" i="98"/>
  <c r="T52" i="98"/>
  <c r="S52" i="98"/>
  <c r="R52" i="98"/>
  <c r="O52" i="98"/>
  <c r="N52" i="98"/>
  <c r="M52" i="98"/>
  <c r="L52" i="98"/>
  <c r="K52" i="98"/>
  <c r="J52" i="98"/>
  <c r="H52" i="98"/>
  <c r="G52" i="98"/>
  <c r="D52" i="98"/>
  <c r="Q52" i="98" s="1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O50" i="98"/>
  <c r="N50" i="98"/>
  <c r="M50" i="98"/>
  <c r="L50" i="98"/>
  <c r="K50" i="98"/>
  <c r="J50" i="98"/>
  <c r="H50" i="98"/>
  <c r="G50" i="98"/>
  <c r="D50" i="98"/>
  <c r="Q50" i="98" s="1"/>
  <c r="C50" i="98"/>
  <c r="B50" i="98"/>
  <c r="A50" i="98"/>
  <c r="T49" i="98"/>
  <c r="S49" i="98"/>
  <c r="R49" i="98"/>
  <c r="O49" i="98"/>
  <c r="N49" i="98"/>
  <c r="M49" i="98"/>
  <c r="L49" i="98"/>
  <c r="K49" i="98"/>
  <c r="J49" i="98"/>
  <c r="H49" i="98"/>
  <c r="G49" i="98"/>
  <c r="D49" i="98"/>
  <c r="Q49" i="98" s="1"/>
  <c r="C49" i="98"/>
  <c r="P49" i="98" s="1"/>
  <c r="B49" i="98"/>
  <c r="A49" i="98"/>
  <c r="T48" i="98"/>
  <c r="S48" i="98"/>
  <c r="R48" i="98"/>
  <c r="O48" i="98"/>
  <c r="N48" i="98"/>
  <c r="M48" i="98"/>
  <c r="L48" i="98"/>
  <c r="K48" i="98"/>
  <c r="J48" i="98"/>
  <c r="H48" i="98"/>
  <c r="G48" i="98"/>
  <c r="D48" i="98"/>
  <c r="Q48" i="98" s="1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O46" i="98"/>
  <c r="N46" i="98"/>
  <c r="M46" i="98"/>
  <c r="L46" i="98"/>
  <c r="K46" i="98"/>
  <c r="J46" i="98"/>
  <c r="H46" i="98"/>
  <c r="G46" i="98"/>
  <c r="D46" i="98"/>
  <c r="Q46" i="98" s="1"/>
  <c r="C46" i="98"/>
  <c r="B46" i="98"/>
  <c r="A46" i="98"/>
  <c r="T45" i="98"/>
  <c r="S45" i="98"/>
  <c r="R45" i="98"/>
  <c r="O45" i="98"/>
  <c r="N45" i="98"/>
  <c r="M45" i="98"/>
  <c r="L45" i="98"/>
  <c r="K45" i="98"/>
  <c r="J45" i="98"/>
  <c r="H45" i="98"/>
  <c r="G45" i="98"/>
  <c r="D45" i="98"/>
  <c r="Q45" i="98" s="1"/>
  <c r="C45" i="98"/>
  <c r="P45" i="98" s="1"/>
  <c r="B45" i="98"/>
  <c r="A45" i="98"/>
  <c r="T44" i="98"/>
  <c r="S44" i="98"/>
  <c r="R44" i="98"/>
  <c r="O44" i="98"/>
  <c r="N44" i="98"/>
  <c r="M44" i="98"/>
  <c r="L44" i="98"/>
  <c r="K44" i="98"/>
  <c r="J44" i="98"/>
  <c r="H44" i="98"/>
  <c r="G44" i="98"/>
  <c r="D44" i="98"/>
  <c r="Q44" i="98" s="1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O42" i="98"/>
  <c r="N42" i="98"/>
  <c r="M42" i="98"/>
  <c r="L42" i="98"/>
  <c r="K42" i="98"/>
  <c r="J42" i="98"/>
  <c r="H42" i="98"/>
  <c r="G42" i="98"/>
  <c r="D42" i="98"/>
  <c r="Q42" i="98" s="1"/>
  <c r="C42" i="98"/>
  <c r="B42" i="98"/>
  <c r="A42" i="98"/>
  <c r="T41" i="98"/>
  <c r="S41" i="98"/>
  <c r="R41" i="98"/>
  <c r="O41" i="98"/>
  <c r="N41" i="98"/>
  <c r="M41" i="98"/>
  <c r="L41" i="98"/>
  <c r="K41" i="98"/>
  <c r="J41" i="98"/>
  <c r="H41" i="98"/>
  <c r="G41" i="98"/>
  <c r="D41" i="98"/>
  <c r="Q41" i="98" s="1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O34" i="98"/>
  <c r="M34" i="98"/>
  <c r="K34" i="98"/>
  <c r="J34" i="98"/>
  <c r="G34" i="98"/>
  <c r="C34" i="98"/>
  <c r="P34" i="98" s="1"/>
  <c r="B34" i="98"/>
  <c r="A34" i="98"/>
  <c r="T33" i="98"/>
  <c r="R33" i="98"/>
  <c r="O33" i="98"/>
  <c r="M33" i="98"/>
  <c r="K33" i="98"/>
  <c r="J33" i="98"/>
  <c r="G33" i="98"/>
  <c r="C33" i="98"/>
  <c r="P33" i="98" s="1"/>
  <c r="B33" i="98"/>
  <c r="A33" i="98"/>
  <c r="T32" i="98"/>
  <c r="R32" i="98"/>
  <c r="O32" i="98"/>
  <c r="M32" i="98"/>
  <c r="K32" i="98"/>
  <c r="J32" i="98"/>
  <c r="G32" i="98"/>
  <c r="C32" i="98"/>
  <c r="P32" i="98" s="1"/>
  <c r="B32" i="98"/>
  <c r="A32" i="98"/>
  <c r="T31" i="98"/>
  <c r="R31" i="98"/>
  <c r="O31" i="98"/>
  <c r="M31" i="98"/>
  <c r="K31" i="98"/>
  <c r="J31" i="98"/>
  <c r="G31" i="98"/>
  <c r="C31" i="98"/>
  <c r="P31" i="98" s="1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O29" i="98"/>
  <c r="M29" i="98"/>
  <c r="K29" i="98"/>
  <c r="J29" i="98"/>
  <c r="G29" i="98"/>
  <c r="C29" i="98"/>
  <c r="P29" i="98" s="1"/>
  <c r="B29" i="98"/>
  <c r="A29" i="98"/>
  <c r="T28" i="98"/>
  <c r="R28" i="98"/>
  <c r="O28" i="98"/>
  <c r="M28" i="98"/>
  <c r="K28" i="98"/>
  <c r="J28" i="98"/>
  <c r="G28" i="98"/>
  <c r="C28" i="98"/>
  <c r="P28" i="98" s="1"/>
  <c r="B28" i="98"/>
  <c r="A28" i="98"/>
  <c r="T27" i="98"/>
  <c r="R27" i="98"/>
  <c r="O27" i="98"/>
  <c r="M27" i="98"/>
  <c r="K27" i="98"/>
  <c r="J27" i="98"/>
  <c r="G27" i="98"/>
  <c r="C27" i="98"/>
  <c r="P27" i="98" s="1"/>
  <c r="B27" i="98"/>
  <c r="A27" i="98"/>
  <c r="T26" i="98"/>
  <c r="R26" i="98"/>
  <c r="O26" i="98"/>
  <c r="M26" i="98"/>
  <c r="K26" i="98"/>
  <c r="J26" i="98"/>
  <c r="G26" i="98"/>
  <c r="C26" i="98"/>
  <c r="P26" i="98" s="1"/>
  <c r="B26" i="98"/>
  <c r="A26" i="98"/>
  <c r="T25" i="98"/>
  <c r="R25" i="98"/>
  <c r="O25" i="98"/>
  <c r="M25" i="98"/>
  <c r="K25" i="98"/>
  <c r="J25" i="98"/>
  <c r="G25" i="98"/>
  <c r="C25" i="98"/>
  <c r="P25" i="98" s="1"/>
  <c r="B25" i="98"/>
  <c r="A25" i="98"/>
  <c r="T24" i="98"/>
  <c r="R24" i="98"/>
  <c r="O24" i="98"/>
  <c r="M24" i="98"/>
  <c r="K24" i="98"/>
  <c r="J24" i="98"/>
  <c r="G24" i="98"/>
  <c r="C24" i="98"/>
  <c r="P24" i="98" s="1"/>
  <c r="B24" i="98"/>
  <c r="A24" i="98"/>
  <c r="T23" i="98"/>
  <c r="R23" i="98"/>
  <c r="O23" i="98"/>
  <c r="M23" i="98"/>
  <c r="K23" i="98"/>
  <c r="J23" i="98"/>
  <c r="G23" i="98"/>
  <c r="C23" i="98"/>
  <c r="P23" i="98" s="1"/>
  <c r="B23" i="98"/>
  <c r="A23" i="98"/>
  <c r="T22" i="98"/>
  <c r="R22" i="98"/>
  <c r="O22" i="98"/>
  <c r="M22" i="98"/>
  <c r="K22" i="98"/>
  <c r="J22" i="98"/>
  <c r="G22" i="98"/>
  <c r="C22" i="98"/>
  <c r="P22" i="98" s="1"/>
  <c r="B22" i="98"/>
  <c r="A22" i="98"/>
  <c r="T21" i="98"/>
  <c r="R21" i="98"/>
  <c r="O21" i="98"/>
  <c r="M21" i="98"/>
  <c r="K21" i="98"/>
  <c r="J21" i="98"/>
  <c r="G21" i="98"/>
  <c r="C21" i="98"/>
  <c r="P21" i="98" s="1"/>
  <c r="B21" i="98"/>
  <c r="A21" i="98"/>
  <c r="T20" i="98"/>
  <c r="R20" i="98"/>
  <c r="O20" i="98"/>
  <c r="M20" i="98"/>
  <c r="K20" i="98"/>
  <c r="J20" i="98"/>
  <c r="G20" i="98"/>
  <c r="C20" i="98"/>
  <c r="P20" i="98" s="1"/>
  <c r="B20" i="98"/>
  <c r="A20" i="98"/>
  <c r="T19" i="98"/>
  <c r="R19" i="98"/>
  <c r="O19" i="98"/>
  <c r="M19" i="98"/>
  <c r="K19" i="98"/>
  <c r="J19" i="98"/>
  <c r="G19" i="98"/>
  <c r="C19" i="98"/>
  <c r="P19" i="98" s="1"/>
  <c r="B19" i="98"/>
  <c r="A19" i="98"/>
  <c r="T18" i="98"/>
  <c r="R18" i="98"/>
  <c r="O18" i="98"/>
  <c r="M18" i="98"/>
  <c r="K18" i="98"/>
  <c r="J18" i="98"/>
  <c r="G18" i="98"/>
  <c r="C18" i="98"/>
  <c r="P18" i="98" s="1"/>
  <c r="B18" i="98"/>
  <c r="A18" i="98"/>
  <c r="T17" i="98"/>
  <c r="R17" i="98"/>
  <c r="O17" i="98"/>
  <c r="M17" i="98"/>
  <c r="K17" i="98"/>
  <c r="J17" i="98"/>
  <c r="G17" i="98"/>
  <c r="C17" i="98"/>
  <c r="P17" i="98" s="1"/>
  <c r="B17" i="98"/>
  <c r="A17" i="98"/>
  <c r="T16" i="98"/>
  <c r="R16" i="98"/>
  <c r="O16" i="98"/>
  <c r="M16" i="98"/>
  <c r="K16" i="98"/>
  <c r="J16" i="98"/>
  <c r="G16" i="98"/>
  <c r="C16" i="98"/>
  <c r="P16" i="98" s="1"/>
  <c r="B16" i="98"/>
  <c r="A16" i="98"/>
  <c r="T15" i="98"/>
  <c r="R15" i="98"/>
  <c r="O15" i="98"/>
  <c r="M15" i="98"/>
  <c r="K15" i="98"/>
  <c r="J15" i="98"/>
  <c r="G15" i="98"/>
  <c r="C15" i="98"/>
  <c r="P15" i="98" s="1"/>
  <c r="B15" i="98"/>
  <c r="A15" i="98"/>
  <c r="T14" i="98"/>
  <c r="R14" i="98"/>
  <c r="O14" i="98"/>
  <c r="M14" i="98"/>
  <c r="K14" i="98"/>
  <c r="J14" i="98"/>
  <c r="G14" i="98"/>
  <c r="C14" i="98"/>
  <c r="P14" i="98" s="1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O12" i="98"/>
  <c r="M12" i="98"/>
  <c r="K12" i="98"/>
  <c r="J12" i="98"/>
  <c r="G12" i="98"/>
  <c r="C12" i="98"/>
  <c r="P12" i="98" s="1"/>
  <c r="B12" i="98"/>
  <c r="A12" i="98"/>
  <c r="T11" i="98"/>
  <c r="R11" i="98"/>
  <c r="O11" i="98"/>
  <c r="M11" i="98"/>
  <c r="K11" i="98"/>
  <c r="J11" i="98"/>
  <c r="G11" i="98"/>
  <c r="C11" i="98"/>
  <c r="P11" i="98" s="1"/>
  <c r="B11" i="98"/>
  <c r="A11" i="98"/>
  <c r="T10" i="98"/>
  <c r="R10" i="98"/>
  <c r="O10" i="98"/>
  <c r="M10" i="98"/>
  <c r="K10" i="98"/>
  <c r="J10" i="98"/>
  <c r="G10" i="98"/>
  <c r="C10" i="98"/>
  <c r="P10" i="98" s="1"/>
  <c r="B10" i="98"/>
  <c r="A10" i="98"/>
  <c r="T9" i="98"/>
  <c r="R9" i="98"/>
  <c r="O9" i="98"/>
  <c r="M9" i="98"/>
  <c r="K9" i="98"/>
  <c r="J9" i="98"/>
  <c r="G9" i="98"/>
  <c r="C9" i="98"/>
  <c r="P9" i="98" s="1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O7" i="98"/>
  <c r="M7" i="98"/>
  <c r="K7" i="98"/>
  <c r="J7" i="98"/>
  <c r="G7" i="98"/>
  <c r="C7" i="98"/>
  <c r="P7" i="98" s="1"/>
  <c r="B7" i="98"/>
  <c r="A7" i="98"/>
  <c r="T6" i="98"/>
  <c r="R6" i="98"/>
  <c r="O6" i="98"/>
  <c r="M6" i="98"/>
  <c r="K6" i="98"/>
  <c r="J6" i="98"/>
  <c r="G6" i="98"/>
  <c r="C6" i="98"/>
  <c r="P6" i="98" s="1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O72" i="97"/>
  <c r="N72" i="97"/>
  <c r="M72" i="97"/>
  <c r="L72" i="97"/>
  <c r="K72" i="97"/>
  <c r="J72" i="97"/>
  <c r="H72" i="97"/>
  <c r="G72" i="97"/>
  <c r="D72" i="97"/>
  <c r="Q72" i="97" s="1"/>
  <c r="C72" i="97"/>
  <c r="P72" i="97" s="1"/>
  <c r="B72" i="97"/>
  <c r="A72" i="97"/>
  <c r="T71" i="97"/>
  <c r="S71" i="97"/>
  <c r="R71" i="97"/>
  <c r="O71" i="97"/>
  <c r="N71" i="97"/>
  <c r="M71" i="97"/>
  <c r="L71" i="97"/>
  <c r="K71" i="97"/>
  <c r="J71" i="97"/>
  <c r="H71" i="97"/>
  <c r="G71" i="97"/>
  <c r="D71" i="97"/>
  <c r="Q71" i="97" s="1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O68" i="97"/>
  <c r="N68" i="97"/>
  <c r="M68" i="97"/>
  <c r="L68" i="97"/>
  <c r="K68" i="97"/>
  <c r="J68" i="97"/>
  <c r="H68" i="97"/>
  <c r="G68" i="97"/>
  <c r="D68" i="97"/>
  <c r="C68" i="97"/>
  <c r="P68" i="97" s="1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O64" i="97"/>
  <c r="N64" i="97"/>
  <c r="M64" i="97"/>
  <c r="L64" i="97"/>
  <c r="K64" i="97"/>
  <c r="J64" i="97"/>
  <c r="H64" i="97"/>
  <c r="G64" i="97"/>
  <c r="D64" i="97"/>
  <c r="C64" i="97"/>
  <c r="P64" i="97" s="1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O60" i="97"/>
  <c r="N60" i="97"/>
  <c r="M60" i="97"/>
  <c r="L60" i="97"/>
  <c r="K60" i="97"/>
  <c r="J60" i="97"/>
  <c r="H60" i="97"/>
  <c r="G60" i="97"/>
  <c r="D60" i="97"/>
  <c r="C60" i="97"/>
  <c r="P60" i="97" s="1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O58" i="97"/>
  <c r="N58" i="97"/>
  <c r="M58" i="97"/>
  <c r="L58" i="97"/>
  <c r="K58" i="97"/>
  <c r="J58" i="97"/>
  <c r="H58" i="97"/>
  <c r="G58" i="97"/>
  <c r="D58" i="97"/>
  <c r="Q58" i="97" s="1"/>
  <c r="C58" i="97"/>
  <c r="P58" i="97" s="1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O54" i="97"/>
  <c r="N54" i="97"/>
  <c r="M54" i="97"/>
  <c r="L54" i="97"/>
  <c r="K54" i="97"/>
  <c r="J54" i="97"/>
  <c r="H54" i="97"/>
  <c r="G54" i="97"/>
  <c r="D54" i="97"/>
  <c r="Q54" i="97" s="1"/>
  <c r="C54" i="97"/>
  <c r="P54" i="97" s="1"/>
  <c r="B54" i="97"/>
  <c r="A54" i="97"/>
  <c r="T53" i="97"/>
  <c r="S53" i="97"/>
  <c r="R53" i="97"/>
  <c r="O53" i="97"/>
  <c r="N53" i="97"/>
  <c r="M53" i="97"/>
  <c r="L53" i="97"/>
  <c r="K53" i="97"/>
  <c r="J53" i="97"/>
  <c r="H53" i="97"/>
  <c r="G53" i="97"/>
  <c r="D53" i="97"/>
  <c r="Q53" i="97" s="1"/>
  <c r="C53" i="97"/>
  <c r="P53" i="97" s="1"/>
  <c r="B53" i="97"/>
  <c r="A53" i="97"/>
  <c r="T52" i="97"/>
  <c r="S52" i="97"/>
  <c r="R52" i="97"/>
  <c r="O52" i="97"/>
  <c r="N52" i="97"/>
  <c r="M52" i="97"/>
  <c r="L52" i="97"/>
  <c r="K52" i="97"/>
  <c r="J52" i="97"/>
  <c r="H52" i="97"/>
  <c r="G52" i="97"/>
  <c r="D52" i="97"/>
  <c r="Q52" i="97" s="1"/>
  <c r="C52" i="97"/>
  <c r="P52" i="97" s="1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O50" i="97"/>
  <c r="N50" i="97"/>
  <c r="M50" i="97"/>
  <c r="L50" i="97"/>
  <c r="K50" i="97"/>
  <c r="J50" i="97"/>
  <c r="H50" i="97"/>
  <c r="G50" i="97"/>
  <c r="D50" i="97"/>
  <c r="Q50" i="97" s="1"/>
  <c r="C50" i="97"/>
  <c r="P50" i="97" s="1"/>
  <c r="B50" i="97"/>
  <c r="A50" i="97"/>
  <c r="T49" i="97"/>
  <c r="S49" i="97"/>
  <c r="R49" i="97"/>
  <c r="O49" i="97"/>
  <c r="N49" i="97"/>
  <c r="M49" i="97"/>
  <c r="L49" i="97"/>
  <c r="K49" i="97"/>
  <c r="J49" i="97"/>
  <c r="H49" i="97"/>
  <c r="G49" i="97"/>
  <c r="D49" i="97"/>
  <c r="Q49" i="97" s="1"/>
  <c r="C49" i="97"/>
  <c r="P49" i="97" s="1"/>
  <c r="B49" i="97"/>
  <c r="A49" i="97"/>
  <c r="T48" i="97"/>
  <c r="S48" i="97"/>
  <c r="R48" i="97"/>
  <c r="O48" i="97"/>
  <c r="N48" i="97"/>
  <c r="M48" i="97"/>
  <c r="L48" i="97"/>
  <c r="K48" i="97"/>
  <c r="J48" i="97"/>
  <c r="H48" i="97"/>
  <c r="G48" i="97"/>
  <c r="D48" i="97"/>
  <c r="Q48" i="97" s="1"/>
  <c r="C48" i="97"/>
  <c r="P48" i="97" s="1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O46" i="97"/>
  <c r="N46" i="97"/>
  <c r="M46" i="97"/>
  <c r="L46" i="97"/>
  <c r="K46" i="97"/>
  <c r="J46" i="97"/>
  <c r="H46" i="97"/>
  <c r="G46" i="97"/>
  <c r="D46" i="97"/>
  <c r="C46" i="97"/>
  <c r="P46" i="97" s="1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O44" i="97"/>
  <c r="N44" i="97"/>
  <c r="M44" i="97"/>
  <c r="L44" i="97"/>
  <c r="K44" i="97"/>
  <c r="J44" i="97"/>
  <c r="H44" i="97"/>
  <c r="G44" i="97"/>
  <c r="D44" i="97"/>
  <c r="Q44" i="97" s="1"/>
  <c r="C44" i="97"/>
  <c r="P44" i="97" s="1"/>
  <c r="B44" i="97"/>
  <c r="A44" i="97"/>
  <c r="T43" i="97"/>
  <c r="S43" i="97"/>
  <c r="R43" i="97"/>
  <c r="O43" i="97"/>
  <c r="N43" i="97"/>
  <c r="M43" i="97"/>
  <c r="L43" i="97"/>
  <c r="K43" i="97"/>
  <c r="J43" i="97"/>
  <c r="H43" i="97"/>
  <c r="G43" i="97"/>
  <c r="D43" i="97"/>
  <c r="Q43" i="97" s="1"/>
  <c r="C43" i="97"/>
  <c r="B43" i="97"/>
  <c r="A43" i="97"/>
  <c r="T42" i="97"/>
  <c r="S42" i="97"/>
  <c r="R42" i="97"/>
  <c r="O42" i="97"/>
  <c r="N42" i="97"/>
  <c r="M42" i="97"/>
  <c r="L42" i="97"/>
  <c r="K42" i="97"/>
  <c r="J42" i="97"/>
  <c r="H42" i="97"/>
  <c r="G42" i="97"/>
  <c r="D42" i="97"/>
  <c r="Q42" i="97" s="1"/>
  <c r="C42" i="97"/>
  <c r="B42" i="97"/>
  <c r="A42" i="97"/>
  <c r="T41" i="97"/>
  <c r="S41" i="97"/>
  <c r="R41" i="97"/>
  <c r="O41" i="97"/>
  <c r="N41" i="97"/>
  <c r="M41" i="97"/>
  <c r="L41" i="97"/>
  <c r="K41" i="97"/>
  <c r="J41" i="97"/>
  <c r="H41" i="97"/>
  <c r="G41" i="97"/>
  <c r="D41" i="97"/>
  <c r="Q41" i="97" s="1"/>
  <c r="C41" i="97"/>
  <c r="P41" i="97" s="1"/>
  <c r="B41" i="97"/>
  <c r="A41" i="97"/>
  <c r="T40" i="97"/>
  <c r="S40" i="97"/>
  <c r="R40" i="97"/>
  <c r="Q40" i="97"/>
  <c r="O40" i="97"/>
  <c r="N40" i="97"/>
  <c r="M40" i="97"/>
  <c r="L40" i="97"/>
  <c r="K40" i="97"/>
  <c r="J40" i="97"/>
  <c r="H40" i="97"/>
  <c r="G40" i="97"/>
  <c r="C40" i="97"/>
  <c r="P40" i="97" s="1"/>
  <c r="B40" i="97"/>
  <c r="A40" i="97"/>
  <c r="T39" i="97"/>
  <c r="S39" i="97"/>
  <c r="R39" i="97"/>
  <c r="O39" i="97"/>
  <c r="N39" i="97"/>
  <c r="M39" i="97"/>
  <c r="L39" i="97"/>
  <c r="K39" i="97"/>
  <c r="J39" i="97"/>
  <c r="H39" i="97"/>
  <c r="G39" i="97"/>
  <c r="D39" i="97"/>
  <c r="Q39" i="97" s="1"/>
  <c r="C39" i="97"/>
  <c r="P39" i="97" s="1"/>
  <c r="B39" i="97"/>
  <c r="A39" i="97"/>
  <c r="D38" i="97"/>
  <c r="C38" i="97"/>
  <c r="B38" i="97"/>
  <c r="A38" i="97"/>
  <c r="E37" i="97"/>
  <c r="I35" i="97"/>
  <c r="T34" i="97"/>
  <c r="R34" i="97"/>
  <c r="O34" i="97"/>
  <c r="M34" i="97"/>
  <c r="K34" i="97"/>
  <c r="J34" i="97"/>
  <c r="G34" i="97"/>
  <c r="C34" i="97"/>
  <c r="P34" i="97" s="1"/>
  <c r="B34" i="97"/>
  <c r="A34" i="97"/>
  <c r="T33" i="97"/>
  <c r="R33" i="97"/>
  <c r="O33" i="97"/>
  <c r="M33" i="97"/>
  <c r="K33" i="97"/>
  <c r="J33" i="97"/>
  <c r="G33" i="97"/>
  <c r="C33" i="97"/>
  <c r="P33" i="97" s="1"/>
  <c r="B33" i="97"/>
  <c r="A33" i="97"/>
  <c r="T32" i="97"/>
  <c r="R32" i="97"/>
  <c r="O32" i="97"/>
  <c r="M32" i="97"/>
  <c r="K32" i="97"/>
  <c r="J32" i="97"/>
  <c r="G32" i="97"/>
  <c r="C32" i="97"/>
  <c r="P32" i="97" s="1"/>
  <c r="B32" i="97"/>
  <c r="A32" i="97"/>
  <c r="T31" i="97"/>
  <c r="R31" i="97"/>
  <c r="O31" i="97"/>
  <c r="M31" i="97"/>
  <c r="K31" i="97"/>
  <c r="J31" i="97"/>
  <c r="G31" i="97"/>
  <c r="C31" i="97"/>
  <c r="P31" i="97" s="1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O29" i="97"/>
  <c r="M29" i="97"/>
  <c r="K29" i="97"/>
  <c r="J29" i="97"/>
  <c r="G29" i="97"/>
  <c r="C29" i="97"/>
  <c r="P29" i="97" s="1"/>
  <c r="B29" i="97"/>
  <c r="A29" i="97"/>
  <c r="T28" i="97"/>
  <c r="R28" i="97"/>
  <c r="O28" i="97"/>
  <c r="M28" i="97"/>
  <c r="K28" i="97"/>
  <c r="J28" i="97"/>
  <c r="G28" i="97"/>
  <c r="C28" i="97"/>
  <c r="P28" i="97" s="1"/>
  <c r="B28" i="97"/>
  <c r="A28" i="97"/>
  <c r="T27" i="97"/>
  <c r="R27" i="97"/>
  <c r="O27" i="97"/>
  <c r="M27" i="97"/>
  <c r="K27" i="97"/>
  <c r="J27" i="97"/>
  <c r="G27" i="97"/>
  <c r="C27" i="97"/>
  <c r="P27" i="97" s="1"/>
  <c r="B27" i="97"/>
  <c r="A27" i="97"/>
  <c r="T26" i="97"/>
  <c r="R26" i="97"/>
  <c r="O26" i="97"/>
  <c r="M26" i="97"/>
  <c r="K26" i="97"/>
  <c r="J26" i="97"/>
  <c r="G26" i="97"/>
  <c r="C26" i="97"/>
  <c r="P26" i="97" s="1"/>
  <c r="B26" i="97"/>
  <c r="A26" i="97"/>
  <c r="T25" i="97"/>
  <c r="R25" i="97"/>
  <c r="O25" i="97"/>
  <c r="M25" i="97"/>
  <c r="K25" i="97"/>
  <c r="J25" i="97"/>
  <c r="G25" i="97"/>
  <c r="C25" i="97"/>
  <c r="P25" i="97" s="1"/>
  <c r="B25" i="97"/>
  <c r="A25" i="97"/>
  <c r="T24" i="97"/>
  <c r="R24" i="97"/>
  <c r="O24" i="97"/>
  <c r="M24" i="97"/>
  <c r="K24" i="97"/>
  <c r="J24" i="97"/>
  <c r="G24" i="97"/>
  <c r="C24" i="97"/>
  <c r="P24" i="97" s="1"/>
  <c r="B24" i="97"/>
  <c r="A24" i="97"/>
  <c r="T23" i="97"/>
  <c r="R23" i="97"/>
  <c r="O23" i="97"/>
  <c r="M23" i="97"/>
  <c r="K23" i="97"/>
  <c r="J23" i="97"/>
  <c r="G23" i="97"/>
  <c r="C23" i="97"/>
  <c r="P23" i="97" s="1"/>
  <c r="B23" i="97"/>
  <c r="A23" i="97"/>
  <c r="T22" i="97"/>
  <c r="R22" i="97"/>
  <c r="O22" i="97"/>
  <c r="M22" i="97"/>
  <c r="K22" i="97"/>
  <c r="J22" i="97"/>
  <c r="G22" i="97"/>
  <c r="C22" i="97"/>
  <c r="P22" i="97" s="1"/>
  <c r="B22" i="97"/>
  <c r="A22" i="97"/>
  <c r="T21" i="97"/>
  <c r="R21" i="97"/>
  <c r="O21" i="97"/>
  <c r="M21" i="97"/>
  <c r="K21" i="97"/>
  <c r="J21" i="97"/>
  <c r="G21" i="97"/>
  <c r="C21" i="97"/>
  <c r="P21" i="97" s="1"/>
  <c r="B21" i="97"/>
  <c r="A21" i="97"/>
  <c r="T20" i="97"/>
  <c r="R20" i="97"/>
  <c r="O20" i="97"/>
  <c r="M20" i="97"/>
  <c r="K20" i="97"/>
  <c r="J20" i="97"/>
  <c r="G20" i="97"/>
  <c r="C20" i="97"/>
  <c r="P20" i="97" s="1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O18" i="97"/>
  <c r="M18" i="97"/>
  <c r="K18" i="97"/>
  <c r="J18" i="97"/>
  <c r="G18" i="97"/>
  <c r="C18" i="97"/>
  <c r="P18" i="97" s="1"/>
  <c r="B18" i="97"/>
  <c r="A18" i="97"/>
  <c r="T17" i="97"/>
  <c r="R17" i="97"/>
  <c r="O17" i="97"/>
  <c r="M17" i="97"/>
  <c r="K17" i="97"/>
  <c r="J17" i="97"/>
  <c r="G17" i="97"/>
  <c r="C17" i="97"/>
  <c r="P17" i="97" s="1"/>
  <c r="B17" i="97"/>
  <c r="A17" i="97"/>
  <c r="T16" i="97"/>
  <c r="R16" i="97"/>
  <c r="O16" i="97"/>
  <c r="M16" i="97"/>
  <c r="K16" i="97"/>
  <c r="J16" i="97"/>
  <c r="G16" i="97"/>
  <c r="C16" i="97"/>
  <c r="P16" i="97" s="1"/>
  <c r="B16" i="97"/>
  <c r="A16" i="97"/>
  <c r="T15" i="97"/>
  <c r="R15" i="97"/>
  <c r="O15" i="97"/>
  <c r="M15" i="97"/>
  <c r="K15" i="97"/>
  <c r="J15" i="97"/>
  <c r="G15" i="97"/>
  <c r="C15" i="97"/>
  <c r="P15" i="97" s="1"/>
  <c r="B15" i="97"/>
  <c r="A15" i="97"/>
  <c r="T14" i="97"/>
  <c r="R14" i="97"/>
  <c r="O14" i="97"/>
  <c r="M14" i="97"/>
  <c r="K14" i="97"/>
  <c r="J14" i="97"/>
  <c r="G14" i="97"/>
  <c r="C14" i="97"/>
  <c r="P14" i="97" s="1"/>
  <c r="B14" i="97"/>
  <c r="A14" i="97"/>
  <c r="T13" i="97"/>
  <c r="R13" i="97"/>
  <c r="O13" i="97"/>
  <c r="M13" i="97"/>
  <c r="K13" i="97"/>
  <c r="J13" i="97"/>
  <c r="G13" i="97"/>
  <c r="C13" i="97"/>
  <c r="P13" i="97" s="1"/>
  <c r="B13" i="97"/>
  <c r="A13" i="97"/>
  <c r="T12" i="97"/>
  <c r="R12" i="97"/>
  <c r="O12" i="97"/>
  <c r="M12" i="97"/>
  <c r="K12" i="97"/>
  <c r="J12" i="97"/>
  <c r="G12" i="97"/>
  <c r="C12" i="97"/>
  <c r="P12" i="97" s="1"/>
  <c r="B12" i="97"/>
  <c r="A12" i="97"/>
  <c r="T11" i="97"/>
  <c r="R11" i="97"/>
  <c r="O11" i="97"/>
  <c r="M11" i="97"/>
  <c r="K11" i="97"/>
  <c r="J11" i="97"/>
  <c r="G11" i="97"/>
  <c r="C11" i="97"/>
  <c r="P11" i="97" s="1"/>
  <c r="B11" i="97"/>
  <c r="A11" i="97"/>
  <c r="T10" i="97"/>
  <c r="R10" i="97"/>
  <c r="O10" i="97"/>
  <c r="M10" i="97"/>
  <c r="K10" i="97"/>
  <c r="J10" i="97"/>
  <c r="G10" i="97"/>
  <c r="C10" i="97"/>
  <c r="P10" i="97" s="1"/>
  <c r="B10" i="97"/>
  <c r="A10" i="97"/>
  <c r="T9" i="97"/>
  <c r="R9" i="97"/>
  <c r="O9" i="97"/>
  <c r="M9" i="97"/>
  <c r="K9" i="97"/>
  <c r="J9" i="97"/>
  <c r="G9" i="97"/>
  <c r="C9" i="97"/>
  <c r="P9" i="97" s="1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O7" i="97"/>
  <c r="M7" i="97"/>
  <c r="K7" i="97"/>
  <c r="J7" i="97"/>
  <c r="G7" i="97"/>
  <c r="C7" i="97"/>
  <c r="P7" i="97" s="1"/>
  <c r="B7" i="97"/>
  <c r="A7" i="97"/>
  <c r="T6" i="97"/>
  <c r="R6" i="97"/>
  <c r="O6" i="97"/>
  <c r="M6" i="97"/>
  <c r="K6" i="97"/>
  <c r="J6" i="97"/>
  <c r="G6" i="97"/>
  <c r="C6" i="97"/>
  <c r="P6" i="97" s="1"/>
  <c r="B6" i="97"/>
  <c r="A6" i="97"/>
  <c r="T5" i="97"/>
  <c r="R5" i="97"/>
  <c r="O5" i="97"/>
  <c r="M5" i="97"/>
  <c r="K5" i="97"/>
  <c r="J5" i="97"/>
  <c r="G5" i="97"/>
  <c r="C5" i="97"/>
  <c r="P5" i="97" s="1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H74" i="3" s="1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H73" i="3" s="1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O72" i="96"/>
  <c r="H72" i="3" s="1"/>
  <c r="N72" i="96"/>
  <c r="M72" i="96"/>
  <c r="L72" i="96"/>
  <c r="K72" i="96"/>
  <c r="J72" i="96"/>
  <c r="H72" i="96"/>
  <c r="G72" i="96"/>
  <c r="D72" i="96"/>
  <c r="Q72" i="96" s="1"/>
  <c r="C72" i="96"/>
  <c r="P72" i="96" s="1"/>
  <c r="B72" i="96"/>
  <c r="A72" i="96"/>
  <c r="T71" i="96"/>
  <c r="S71" i="96"/>
  <c r="R71" i="96"/>
  <c r="O71" i="96"/>
  <c r="H71" i="3" s="1"/>
  <c r="N71" i="96"/>
  <c r="M71" i="96"/>
  <c r="L71" i="96"/>
  <c r="K71" i="96"/>
  <c r="J71" i="96"/>
  <c r="H71" i="96"/>
  <c r="G71" i="96"/>
  <c r="D71" i="96"/>
  <c r="Q71" i="96" s="1"/>
  <c r="C71" i="96"/>
  <c r="P71" i="96" s="1"/>
  <c r="B71" i="96"/>
  <c r="A71" i="96"/>
  <c r="T70" i="96"/>
  <c r="S70" i="96"/>
  <c r="R70" i="96"/>
  <c r="O70" i="96"/>
  <c r="H70" i="3" s="1"/>
  <c r="N70" i="96"/>
  <c r="M70" i="96"/>
  <c r="L70" i="96"/>
  <c r="K70" i="96"/>
  <c r="J70" i="96"/>
  <c r="H70" i="96"/>
  <c r="G70" i="96"/>
  <c r="D70" i="96"/>
  <c r="Q70" i="96" s="1"/>
  <c r="C70" i="96"/>
  <c r="B70" i="96"/>
  <c r="A70" i="96"/>
  <c r="T69" i="96"/>
  <c r="S69" i="96"/>
  <c r="R69" i="96"/>
  <c r="O69" i="96"/>
  <c r="H69" i="3" s="1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H68" i="3" s="1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O67" i="96"/>
  <c r="H67" i="3" s="1"/>
  <c r="N67" i="96"/>
  <c r="M67" i="96"/>
  <c r="L67" i="96"/>
  <c r="K67" i="96"/>
  <c r="J67" i="96"/>
  <c r="H67" i="96"/>
  <c r="G67" i="96"/>
  <c r="D67" i="96"/>
  <c r="C67" i="96"/>
  <c r="P67" i="96" s="1"/>
  <c r="B67" i="96"/>
  <c r="A67" i="96"/>
  <c r="T66" i="96"/>
  <c r="S66" i="96"/>
  <c r="R66" i="96"/>
  <c r="O66" i="96"/>
  <c r="H66" i="3" s="1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H65" i="3" s="1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O64" i="96"/>
  <c r="H64" i="3" s="1"/>
  <c r="N64" i="96"/>
  <c r="M64" i="96"/>
  <c r="L64" i="96"/>
  <c r="K64" i="96"/>
  <c r="J64" i="96"/>
  <c r="H64" i="96"/>
  <c r="G64" i="96"/>
  <c r="D64" i="96"/>
  <c r="Q64" i="96" s="1"/>
  <c r="C64" i="96"/>
  <c r="P64" i="96" s="1"/>
  <c r="B64" i="96"/>
  <c r="A64" i="96"/>
  <c r="T63" i="96"/>
  <c r="S63" i="96"/>
  <c r="R63" i="96"/>
  <c r="O63" i="96"/>
  <c r="H63" i="3" s="1"/>
  <c r="N63" i="96"/>
  <c r="M63" i="96"/>
  <c r="L63" i="96"/>
  <c r="K63" i="96"/>
  <c r="J63" i="96"/>
  <c r="H63" i="96"/>
  <c r="G63" i="96"/>
  <c r="D63" i="96"/>
  <c r="Q63" i="96" s="1"/>
  <c r="C63" i="96"/>
  <c r="P63" i="96" s="1"/>
  <c r="B63" i="96"/>
  <c r="A63" i="96"/>
  <c r="T62" i="96"/>
  <c r="S62" i="96"/>
  <c r="R62" i="96"/>
  <c r="O62" i="96"/>
  <c r="H62" i="3" s="1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H61" i="3" s="1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M60" i="96" s="1"/>
  <c r="Q60" i="96"/>
  <c r="J60" i="96"/>
  <c r="D60" i="96"/>
  <c r="C60" i="96"/>
  <c r="P60" i="96" s="1"/>
  <c r="B60" i="96"/>
  <c r="A60" i="96"/>
  <c r="T59" i="96"/>
  <c r="S59" i="96"/>
  <c r="R59" i="96"/>
  <c r="O59" i="96"/>
  <c r="H59" i="3" s="1"/>
  <c r="N59" i="96"/>
  <c r="M59" i="96"/>
  <c r="L59" i="96"/>
  <c r="K59" i="96"/>
  <c r="J59" i="96"/>
  <c r="H59" i="96"/>
  <c r="G59" i="96"/>
  <c r="D59" i="96"/>
  <c r="Q59" i="96" s="1"/>
  <c r="C59" i="96"/>
  <c r="P59" i="96" s="1"/>
  <c r="B59" i="96"/>
  <c r="A59" i="96"/>
  <c r="T58" i="96"/>
  <c r="S58" i="96"/>
  <c r="R58" i="96"/>
  <c r="O58" i="96"/>
  <c r="H58" i="3" s="1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J57" i="96"/>
  <c r="D57" i="96"/>
  <c r="Q57" i="96" s="1"/>
  <c r="C57" i="96"/>
  <c r="B57" i="96"/>
  <c r="A57" i="96"/>
  <c r="T56" i="96"/>
  <c r="S56" i="96"/>
  <c r="R56" i="96"/>
  <c r="O56" i="96"/>
  <c r="H56" i="3" s="1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O55" i="96"/>
  <c r="H55" i="3" s="1"/>
  <c r="N55" i="96"/>
  <c r="M55" i="96"/>
  <c r="L55" i="96"/>
  <c r="K55" i="96"/>
  <c r="J55" i="96"/>
  <c r="H55" i="96"/>
  <c r="G55" i="96"/>
  <c r="D55" i="96"/>
  <c r="Q55" i="96" s="1"/>
  <c r="C55" i="96"/>
  <c r="P55" i="96" s="1"/>
  <c r="B55" i="96"/>
  <c r="A55" i="96"/>
  <c r="T54" i="96"/>
  <c r="S54" i="96"/>
  <c r="R54" i="96"/>
  <c r="O54" i="96"/>
  <c r="H54" i="3" s="1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O53" i="96"/>
  <c r="H53" i="3" s="1"/>
  <c r="N53" i="96"/>
  <c r="M53" i="96"/>
  <c r="L53" i="96"/>
  <c r="K53" i="96"/>
  <c r="J53" i="96"/>
  <c r="H53" i="96"/>
  <c r="G53" i="96"/>
  <c r="D53" i="96"/>
  <c r="Q53" i="96" s="1"/>
  <c r="C53" i="96"/>
  <c r="B53" i="96"/>
  <c r="A53" i="96"/>
  <c r="T52" i="96"/>
  <c r="S52" i="96"/>
  <c r="R52" i="96"/>
  <c r="O52" i="96"/>
  <c r="H52" i="3" s="1"/>
  <c r="N52" i="96"/>
  <c r="M52" i="96"/>
  <c r="L52" i="96"/>
  <c r="K52" i="96"/>
  <c r="J52" i="96"/>
  <c r="H52" i="96"/>
  <c r="G52" i="96"/>
  <c r="D52" i="96"/>
  <c r="Q52" i="96" s="1"/>
  <c r="C52" i="96"/>
  <c r="P52" i="96" s="1"/>
  <c r="B52" i="96"/>
  <c r="A52" i="96"/>
  <c r="T51" i="96"/>
  <c r="S51" i="96"/>
  <c r="R51" i="96"/>
  <c r="O51" i="96"/>
  <c r="H51" i="3" s="1"/>
  <c r="N51" i="96"/>
  <c r="M51" i="96"/>
  <c r="L51" i="96"/>
  <c r="K51" i="96"/>
  <c r="J51" i="96"/>
  <c r="H51" i="96"/>
  <c r="G51" i="96"/>
  <c r="D51" i="96"/>
  <c r="Q51" i="96" s="1"/>
  <c r="C51" i="96"/>
  <c r="P51" i="96" s="1"/>
  <c r="B51" i="96"/>
  <c r="A51" i="96"/>
  <c r="T50" i="96"/>
  <c r="S50" i="96"/>
  <c r="R50" i="96"/>
  <c r="O50" i="96"/>
  <c r="H50" i="3" s="1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H49" i="3" s="1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H48" i="3" s="1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N47" i="96"/>
  <c r="J47" i="96"/>
  <c r="D47" i="96"/>
  <c r="Q47" i="96" s="1"/>
  <c r="C47" i="96"/>
  <c r="P47" i="96" s="1"/>
  <c r="B47" i="96"/>
  <c r="A47" i="96"/>
  <c r="T46" i="96"/>
  <c r="S46" i="96"/>
  <c r="R46" i="96"/>
  <c r="O46" i="96"/>
  <c r="H46" i="3" s="1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O45" i="96"/>
  <c r="H45" i="3" s="1"/>
  <c r="N45" i="96"/>
  <c r="M45" i="96"/>
  <c r="L45" i="96"/>
  <c r="K45" i="96"/>
  <c r="J45" i="96"/>
  <c r="H45" i="96"/>
  <c r="G45" i="96"/>
  <c r="D45" i="96"/>
  <c r="Q45" i="96" s="1"/>
  <c r="C45" i="96"/>
  <c r="B45" i="96"/>
  <c r="A45" i="96"/>
  <c r="T44" i="96"/>
  <c r="S44" i="96"/>
  <c r="R44" i="96"/>
  <c r="O44" i="96"/>
  <c r="H44" i="3" s="1"/>
  <c r="N44" i="96"/>
  <c r="M44" i="96"/>
  <c r="L44" i="96"/>
  <c r="K44" i="96"/>
  <c r="J44" i="96"/>
  <c r="H44" i="96"/>
  <c r="G44" i="96"/>
  <c r="D44" i="96"/>
  <c r="Q44" i="96" s="1"/>
  <c r="C44" i="96"/>
  <c r="P44" i="96" s="1"/>
  <c r="B44" i="96"/>
  <c r="A44" i="96"/>
  <c r="T43" i="96"/>
  <c r="S43" i="96"/>
  <c r="R43" i="96"/>
  <c r="O43" i="96"/>
  <c r="H43" i="3" s="1"/>
  <c r="N43" i="96"/>
  <c r="M43" i="96"/>
  <c r="L43" i="96"/>
  <c r="K43" i="96"/>
  <c r="J43" i="96"/>
  <c r="H43" i="96"/>
  <c r="G43" i="96"/>
  <c r="D43" i="96"/>
  <c r="Q43" i="96" s="1"/>
  <c r="C43" i="96"/>
  <c r="P43" i="96" s="1"/>
  <c r="B43" i="96"/>
  <c r="A43" i="96"/>
  <c r="T42" i="96"/>
  <c r="S42" i="96"/>
  <c r="R42" i="96"/>
  <c r="O42" i="96"/>
  <c r="H42" i="3" s="1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H41" i="3" s="1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H40" i="3" s="1"/>
  <c r="N40" i="96"/>
  <c r="M40" i="96"/>
  <c r="J40" i="96"/>
  <c r="C40" i="96"/>
  <c r="P40" i="96" s="1"/>
  <c r="B40" i="96"/>
  <c r="A40" i="96"/>
  <c r="T39" i="96"/>
  <c r="S39" i="96"/>
  <c r="R39" i="96"/>
  <c r="M47" i="96" s="1"/>
  <c r="O39" i="96"/>
  <c r="H39" i="3" s="1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H34" i="3" s="1"/>
  <c r="M34" i="96"/>
  <c r="K34" i="96"/>
  <c r="J34" i="96"/>
  <c r="G34" i="96"/>
  <c r="C34" i="96"/>
  <c r="B34" i="96"/>
  <c r="A34" i="96"/>
  <c r="T33" i="96"/>
  <c r="R33" i="96"/>
  <c r="J33" i="96"/>
  <c r="C33" i="96"/>
  <c r="P33" i="96" s="1"/>
  <c r="B33" i="96"/>
  <c r="A33" i="96"/>
  <c r="T32" i="96"/>
  <c r="R32" i="96"/>
  <c r="J32" i="96"/>
  <c r="C32" i="96"/>
  <c r="P32" i="96" s="1"/>
  <c r="B32" i="96"/>
  <c r="A32" i="96"/>
  <c r="T31" i="96"/>
  <c r="R31" i="96"/>
  <c r="O31" i="96"/>
  <c r="H31" i="3" s="1"/>
  <c r="M31" i="96"/>
  <c r="K31" i="96"/>
  <c r="J31" i="96"/>
  <c r="G31" i="96"/>
  <c r="C31" i="96"/>
  <c r="P31" i="96" s="1"/>
  <c r="B31" i="96"/>
  <c r="A31" i="96"/>
  <c r="T30" i="96"/>
  <c r="R30" i="96"/>
  <c r="O30" i="96"/>
  <c r="H30" i="3" s="1"/>
  <c r="M30" i="96"/>
  <c r="K30" i="96"/>
  <c r="J30" i="96"/>
  <c r="G30" i="96"/>
  <c r="C30" i="96"/>
  <c r="P30" i="96" s="1"/>
  <c r="B30" i="96"/>
  <c r="A30" i="96"/>
  <c r="T29" i="96"/>
  <c r="R29" i="96"/>
  <c r="O29" i="96"/>
  <c r="H29" i="3" s="1"/>
  <c r="M29" i="96"/>
  <c r="K29" i="96"/>
  <c r="J29" i="96"/>
  <c r="G29" i="96"/>
  <c r="C29" i="96"/>
  <c r="P29" i="96" s="1"/>
  <c r="B29" i="96"/>
  <c r="A29" i="96"/>
  <c r="T28" i="96"/>
  <c r="R28" i="96"/>
  <c r="O28" i="96"/>
  <c r="H28" i="3" s="1"/>
  <c r="M28" i="96"/>
  <c r="K28" i="96"/>
  <c r="J28" i="96"/>
  <c r="G28" i="96"/>
  <c r="C28" i="96"/>
  <c r="P28" i="96" s="1"/>
  <c r="B28" i="96"/>
  <c r="A28" i="96"/>
  <c r="T27" i="96"/>
  <c r="R27" i="96"/>
  <c r="O27" i="96"/>
  <c r="H27" i="3" s="1"/>
  <c r="M27" i="96"/>
  <c r="K27" i="96"/>
  <c r="J27" i="96"/>
  <c r="G27" i="96"/>
  <c r="C27" i="96"/>
  <c r="B27" i="96"/>
  <c r="A27" i="96"/>
  <c r="T26" i="96"/>
  <c r="R26" i="96"/>
  <c r="O26" i="96"/>
  <c r="H26" i="3" s="1"/>
  <c r="M26" i="96"/>
  <c r="K26" i="96"/>
  <c r="J26" i="96"/>
  <c r="G26" i="96"/>
  <c r="C26" i="96"/>
  <c r="P26" i="96" s="1"/>
  <c r="B26" i="96"/>
  <c r="A26" i="96"/>
  <c r="T25" i="96"/>
  <c r="R25" i="96"/>
  <c r="O25" i="96"/>
  <c r="H25" i="3" s="1"/>
  <c r="M25" i="96"/>
  <c r="K25" i="96"/>
  <c r="J25" i="96"/>
  <c r="G25" i="96"/>
  <c r="C25" i="96"/>
  <c r="B25" i="96"/>
  <c r="A25" i="96"/>
  <c r="T24" i="96"/>
  <c r="R24" i="96"/>
  <c r="O24" i="96"/>
  <c r="H24" i="3" s="1"/>
  <c r="M24" i="96"/>
  <c r="K24" i="96"/>
  <c r="J24" i="96"/>
  <c r="G24" i="96"/>
  <c r="C24" i="96"/>
  <c r="P24" i="96" s="1"/>
  <c r="B24" i="96"/>
  <c r="A24" i="96"/>
  <c r="T23" i="96"/>
  <c r="R23" i="96"/>
  <c r="O23" i="96"/>
  <c r="H23" i="3" s="1"/>
  <c r="M23" i="96"/>
  <c r="K23" i="96"/>
  <c r="J23" i="96"/>
  <c r="G23" i="96"/>
  <c r="C23" i="96"/>
  <c r="B23" i="96"/>
  <c r="A23" i="96"/>
  <c r="T22" i="96"/>
  <c r="R22" i="96"/>
  <c r="O22" i="96"/>
  <c r="H22" i="3" s="1"/>
  <c r="M22" i="96"/>
  <c r="K22" i="96"/>
  <c r="J22" i="96"/>
  <c r="G22" i="96"/>
  <c r="C22" i="96"/>
  <c r="P22" i="96" s="1"/>
  <c r="B22" i="96"/>
  <c r="A22" i="96"/>
  <c r="T21" i="96"/>
  <c r="R21" i="96"/>
  <c r="O21" i="96"/>
  <c r="H21" i="3" s="1"/>
  <c r="M21" i="96"/>
  <c r="K21" i="96"/>
  <c r="J21" i="96"/>
  <c r="G21" i="96"/>
  <c r="C21" i="96"/>
  <c r="B21" i="96"/>
  <c r="A21" i="96"/>
  <c r="T20" i="96"/>
  <c r="R20" i="96"/>
  <c r="O20" i="96"/>
  <c r="H20" i="3" s="1"/>
  <c r="M20" i="96"/>
  <c r="K20" i="96"/>
  <c r="J20" i="96"/>
  <c r="G20" i="96"/>
  <c r="C20" i="96"/>
  <c r="P20" i="96" s="1"/>
  <c r="B20" i="96"/>
  <c r="A20" i="96"/>
  <c r="T19" i="96"/>
  <c r="R19" i="96"/>
  <c r="O19" i="96"/>
  <c r="H19" i="3" s="1"/>
  <c r="M19" i="96"/>
  <c r="K19" i="96"/>
  <c r="J19" i="96"/>
  <c r="G19" i="96"/>
  <c r="C19" i="96"/>
  <c r="B19" i="96"/>
  <c r="A19" i="96"/>
  <c r="T18" i="96"/>
  <c r="R18" i="96"/>
  <c r="O18" i="96"/>
  <c r="H18" i="3" s="1"/>
  <c r="M18" i="96"/>
  <c r="K18" i="96"/>
  <c r="J18" i="96"/>
  <c r="G18" i="96"/>
  <c r="C18" i="96"/>
  <c r="P18" i="96" s="1"/>
  <c r="B18" i="96"/>
  <c r="A18" i="96"/>
  <c r="T17" i="96"/>
  <c r="R17" i="96"/>
  <c r="O17" i="96"/>
  <c r="H17" i="3" s="1"/>
  <c r="M17" i="96"/>
  <c r="K17" i="96"/>
  <c r="J17" i="96"/>
  <c r="G17" i="96"/>
  <c r="C17" i="96"/>
  <c r="B17" i="96"/>
  <c r="A17" i="96"/>
  <c r="T16" i="96"/>
  <c r="R16" i="96"/>
  <c r="O16" i="96"/>
  <c r="H16" i="3" s="1"/>
  <c r="M16" i="96"/>
  <c r="K16" i="96"/>
  <c r="J16" i="96"/>
  <c r="G16" i="96"/>
  <c r="C16" i="96"/>
  <c r="P16" i="96" s="1"/>
  <c r="B16" i="96"/>
  <c r="A16" i="96"/>
  <c r="T15" i="96"/>
  <c r="R15" i="96"/>
  <c r="O15" i="96"/>
  <c r="H15" i="3" s="1"/>
  <c r="M15" i="96"/>
  <c r="K15" i="96"/>
  <c r="J15" i="96"/>
  <c r="G15" i="96"/>
  <c r="C15" i="96"/>
  <c r="B15" i="96"/>
  <c r="A15" i="96"/>
  <c r="T14" i="96"/>
  <c r="R14" i="96"/>
  <c r="O14" i="96"/>
  <c r="H14" i="3" s="1"/>
  <c r="M14" i="96"/>
  <c r="K14" i="96"/>
  <c r="J14" i="96"/>
  <c r="G14" i="96"/>
  <c r="C14" i="96"/>
  <c r="P14" i="96" s="1"/>
  <c r="B14" i="96"/>
  <c r="A14" i="96"/>
  <c r="T13" i="96"/>
  <c r="R13" i="96"/>
  <c r="O13" i="96"/>
  <c r="H13" i="3" s="1"/>
  <c r="M13" i="96"/>
  <c r="K13" i="96"/>
  <c r="J13" i="96"/>
  <c r="G13" i="96"/>
  <c r="C13" i="96"/>
  <c r="B13" i="96"/>
  <c r="A13" i="96"/>
  <c r="T12" i="96"/>
  <c r="R12" i="96"/>
  <c r="O12" i="96"/>
  <c r="H12" i="3" s="1"/>
  <c r="M12" i="96"/>
  <c r="K12" i="96"/>
  <c r="J12" i="96"/>
  <c r="G12" i="96"/>
  <c r="C12" i="96"/>
  <c r="P12" i="96" s="1"/>
  <c r="B12" i="96"/>
  <c r="A12" i="96"/>
  <c r="T11" i="96"/>
  <c r="R11" i="96"/>
  <c r="O11" i="96"/>
  <c r="H11" i="3" s="1"/>
  <c r="M11" i="96"/>
  <c r="K11" i="96"/>
  <c r="J11" i="96"/>
  <c r="G11" i="96"/>
  <c r="C11" i="96"/>
  <c r="B11" i="96"/>
  <c r="A11" i="96"/>
  <c r="T10" i="96"/>
  <c r="R10" i="96"/>
  <c r="O10" i="96"/>
  <c r="H10" i="3" s="1"/>
  <c r="M10" i="96"/>
  <c r="K10" i="96"/>
  <c r="J10" i="96"/>
  <c r="G10" i="96"/>
  <c r="C10" i="96"/>
  <c r="P10" i="96" s="1"/>
  <c r="B10" i="96"/>
  <c r="A10" i="96"/>
  <c r="T9" i="96"/>
  <c r="R9" i="96"/>
  <c r="O9" i="96"/>
  <c r="H9" i="3" s="1"/>
  <c r="M9" i="96"/>
  <c r="K9" i="96"/>
  <c r="J9" i="96"/>
  <c r="G9" i="96"/>
  <c r="C9" i="96"/>
  <c r="B9" i="96"/>
  <c r="A9" i="96"/>
  <c r="T8" i="96"/>
  <c r="R8" i="96"/>
  <c r="P8" i="96"/>
  <c r="O8" i="96"/>
  <c r="H8" i="3" s="1"/>
  <c r="M8" i="96"/>
  <c r="K8" i="96"/>
  <c r="J8" i="96"/>
  <c r="G8" i="96"/>
  <c r="C8" i="96"/>
  <c r="B8" i="96"/>
  <c r="A8" i="96"/>
  <c r="T7" i="96"/>
  <c r="R7" i="96"/>
  <c r="O7" i="96"/>
  <c r="H7" i="3" s="1"/>
  <c r="M7" i="96"/>
  <c r="K7" i="96"/>
  <c r="J7" i="96"/>
  <c r="G7" i="96"/>
  <c r="C7" i="96"/>
  <c r="B7" i="96"/>
  <c r="A7" i="96"/>
  <c r="T6" i="96"/>
  <c r="R6" i="96"/>
  <c r="M32" i="96" s="1"/>
  <c r="P6" i="96"/>
  <c r="O6" i="96"/>
  <c r="H6" i="3" s="1"/>
  <c r="M6" i="96"/>
  <c r="K6" i="96"/>
  <c r="J6" i="96"/>
  <c r="G6" i="96"/>
  <c r="C6" i="96"/>
  <c r="B6" i="96"/>
  <c r="A6" i="96"/>
  <c r="T5" i="96"/>
  <c r="R5" i="96"/>
  <c r="O5" i="96"/>
  <c r="H5" i="3" s="1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H57" i="96" s="1"/>
  <c r="L57" i="96" s="1"/>
  <c r="T74" i="95"/>
  <c r="S74" i="95"/>
  <c r="R74" i="95"/>
  <c r="O74" i="95"/>
  <c r="G74" i="3" s="1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G73" i="3" s="1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O72" i="95"/>
  <c r="G72" i="3" s="1"/>
  <c r="N72" i="95"/>
  <c r="M72" i="95"/>
  <c r="L72" i="95"/>
  <c r="K72" i="95"/>
  <c r="J72" i="95"/>
  <c r="H72" i="95"/>
  <c r="G72" i="95"/>
  <c r="D72" i="95"/>
  <c r="Q72" i="95" s="1"/>
  <c r="C72" i="95"/>
  <c r="P72" i="95" s="1"/>
  <c r="B72" i="95"/>
  <c r="A72" i="95"/>
  <c r="T71" i="95"/>
  <c r="S71" i="95"/>
  <c r="R71" i="95"/>
  <c r="O71" i="95"/>
  <c r="G71" i="3" s="1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G70" i="3" s="1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O69" i="95"/>
  <c r="G69" i="3" s="1"/>
  <c r="N69" i="95"/>
  <c r="M69" i="95"/>
  <c r="L69" i="95"/>
  <c r="K69" i="95"/>
  <c r="J69" i="95"/>
  <c r="H69" i="95"/>
  <c r="G69" i="95"/>
  <c r="D69" i="95"/>
  <c r="Q69" i="95" s="1"/>
  <c r="C69" i="95"/>
  <c r="P69" i="95" s="1"/>
  <c r="B69" i="95"/>
  <c r="A69" i="95"/>
  <c r="T68" i="95"/>
  <c r="S68" i="95"/>
  <c r="R68" i="95"/>
  <c r="O68" i="95"/>
  <c r="G68" i="3" s="1"/>
  <c r="N68" i="95"/>
  <c r="M68" i="95"/>
  <c r="L68" i="95"/>
  <c r="K68" i="95"/>
  <c r="J68" i="95"/>
  <c r="H68" i="95"/>
  <c r="G68" i="95"/>
  <c r="D68" i="95"/>
  <c r="Q68" i="95" s="1"/>
  <c r="C68" i="95"/>
  <c r="P68" i="95" s="1"/>
  <c r="B68" i="95"/>
  <c r="A68" i="95"/>
  <c r="T67" i="95"/>
  <c r="S67" i="95"/>
  <c r="R67" i="95"/>
  <c r="O67" i="95"/>
  <c r="G67" i="3" s="1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G66" i="3" s="1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G65" i="3" s="1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G64" i="3" s="1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G63" i="3" s="1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G62" i="3" s="1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O61" i="95"/>
  <c r="G61" i="3" s="1"/>
  <c r="N61" i="95"/>
  <c r="M61" i="95"/>
  <c r="L61" i="95"/>
  <c r="K61" i="95"/>
  <c r="J61" i="95"/>
  <c r="H61" i="95"/>
  <c r="G61" i="95"/>
  <c r="D61" i="95"/>
  <c r="Q61" i="95" s="1"/>
  <c r="C61" i="95"/>
  <c r="P61" i="95" s="1"/>
  <c r="B61" i="95"/>
  <c r="A61" i="95"/>
  <c r="T60" i="95"/>
  <c r="S60" i="95"/>
  <c r="R60" i="95"/>
  <c r="Q60" i="95"/>
  <c r="O60" i="95"/>
  <c r="G60" i="3" s="1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G59" i="3" s="1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G58" i="3" s="1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J57" i="95"/>
  <c r="D57" i="95"/>
  <c r="Q57" i="95" s="1"/>
  <c r="C57" i="95"/>
  <c r="B57" i="95"/>
  <c r="A57" i="95"/>
  <c r="T56" i="95"/>
  <c r="S56" i="95"/>
  <c r="R56" i="95"/>
  <c r="O56" i="95"/>
  <c r="G56" i="3" s="1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G55" i="3" s="1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G54" i="3" s="1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O53" i="95"/>
  <c r="G53" i="3" s="1"/>
  <c r="N53" i="95"/>
  <c r="M53" i="95"/>
  <c r="L53" i="95"/>
  <c r="K53" i="95"/>
  <c r="J53" i="95"/>
  <c r="H53" i="95"/>
  <c r="G53" i="95"/>
  <c r="D53" i="95"/>
  <c r="Q53" i="95" s="1"/>
  <c r="C53" i="95"/>
  <c r="P53" i="95" s="1"/>
  <c r="B53" i="95"/>
  <c r="A53" i="95"/>
  <c r="T52" i="95"/>
  <c r="S52" i="95"/>
  <c r="R52" i="95"/>
  <c r="Q52" i="95"/>
  <c r="O52" i="95"/>
  <c r="G52" i="3" s="1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G51" i="3" s="1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G50" i="3" s="1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O49" i="95"/>
  <c r="G49" i="3" s="1"/>
  <c r="N49" i="95"/>
  <c r="M49" i="95"/>
  <c r="L49" i="95"/>
  <c r="K49" i="95"/>
  <c r="J49" i="95"/>
  <c r="H49" i="95"/>
  <c r="G49" i="95"/>
  <c r="D49" i="95"/>
  <c r="Q49" i="95" s="1"/>
  <c r="C49" i="95"/>
  <c r="P49" i="95" s="1"/>
  <c r="B49" i="95"/>
  <c r="A49" i="95"/>
  <c r="T48" i="95"/>
  <c r="S48" i="95"/>
  <c r="R48" i="95"/>
  <c r="O48" i="95"/>
  <c r="G48" i="3" s="1"/>
  <c r="N48" i="95"/>
  <c r="M48" i="95"/>
  <c r="L48" i="95"/>
  <c r="K48" i="95"/>
  <c r="J48" i="95"/>
  <c r="H48" i="95"/>
  <c r="G48" i="95"/>
  <c r="D48" i="95"/>
  <c r="Q48" i="95" s="1"/>
  <c r="C48" i="95"/>
  <c r="P48" i="95" s="1"/>
  <c r="B48" i="95"/>
  <c r="A48" i="95"/>
  <c r="T47" i="95"/>
  <c r="S47" i="95"/>
  <c r="R47" i="95"/>
  <c r="M47" i="95"/>
  <c r="J47" i="95"/>
  <c r="D47" i="95"/>
  <c r="Q47" i="95" s="1"/>
  <c r="C47" i="95"/>
  <c r="P47" i="95" s="1"/>
  <c r="B47" i="95"/>
  <c r="A47" i="95"/>
  <c r="T46" i="95"/>
  <c r="S46" i="95"/>
  <c r="N47" i="95" s="1"/>
  <c r="R46" i="95"/>
  <c r="J46" i="95"/>
  <c r="D46" i="95"/>
  <c r="Q46" i="95" s="1"/>
  <c r="C46" i="95"/>
  <c r="B46" i="95"/>
  <c r="A46" i="95"/>
  <c r="T45" i="95"/>
  <c r="S45" i="95"/>
  <c r="R45" i="95"/>
  <c r="O45" i="95"/>
  <c r="G45" i="3" s="1"/>
  <c r="N45" i="95"/>
  <c r="M45" i="95"/>
  <c r="L45" i="95"/>
  <c r="K45" i="95"/>
  <c r="J45" i="95"/>
  <c r="H45" i="95"/>
  <c r="G45" i="95"/>
  <c r="D45" i="95"/>
  <c r="Q45" i="95" s="1"/>
  <c r="C45" i="95"/>
  <c r="P45" i="95" s="1"/>
  <c r="B45" i="95"/>
  <c r="A45" i="95"/>
  <c r="T44" i="95"/>
  <c r="S44" i="95"/>
  <c r="R44" i="95"/>
  <c r="Q44" i="95"/>
  <c r="O44" i="95"/>
  <c r="G44" i="3" s="1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O43" i="95"/>
  <c r="G43" i="3" s="1"/>
  <c r="N43" i="95"/>
  <c r="M43" i="95"/>
  <c r="L43" i="95"/>
  <c r="K43" i="95"/>
  <c r="J43" i="95"/>
  <c r="H43" i="95"/>
  <c r="G43" i="95"/>
  <c r="D43" i="95"/>
  <c r="Q43" i="95" s="1"/>
  <c r="C43" i="95"/>
  <c r="P43" i="95" s="1"/>
  <c r="B43" i="95"/>
  <c r="A43" i="95"/>
  <c r="T42" i="95"/>
  <c r="S42" i="95"/>
  <c r="R42" i="95"/>
  <c r="J42" i="95"/>
  <c r="D42" i="95"/>
  <c r="Q42" i="95" s="1"/>
  <c r="C42" i="95"/>
  <c r="B42" i="95"/>
  <c r="A42" i="95"/>
  <c r="T41" i="95"/>
  <c r="S41" i="95"/>
  <c r="R41" i="95"/>
  <c r="O41" i="95"/>
  <c r="G41" i="3" s="1"/>
  <c r="N41" i="95"/>
  <c r="M41" i="95"/>
  <c r="L41" i="95"/>
  <c r="K41" i="95"/>
  <c r="J41" i="95"/>
  <c r="H41" i="95"/>
  <c r="G41" i="95"/>
  <c r="D41" i="95"/>
  <c r="Q41" i="95" s="1"/>
  <c r="C41" i="95"/>
  <c r="P41" i="95" s="1"/>
  <c r="B41" i="95"/>
  <c r="A41" i="95"/>
  <c r="T40" i="95"/>
  <c r="S40" i="95"/>
  <c r="R40" i="95"/>
  <c r="Q40" i="95"/>
  <c r="O40" i="95"/>
  <c r="G40" i="3" s="1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J39" i="95"/>
  <c r="D39" i="95"/>
  <c r="Q39" i="95" s="1"/>
  <c r="C39" i="95"/>
  <c r="B39" i="95"/>
  <c r="A39" i="95"/>
  <c r="D38" i="95"/>
  <c r="C38" i="95"/>
  <c r="B38" i="95"/>
  <c r="A38" i="95"/>
  <c r="E37" i="95"/>
  <c r="I35" i="95"/>
  <c r="O47" i="95" s="1"/>
  <c r="G47" i="3" s="1"/>
  <c r="T34" i="95"/>
  <c r="R34" i="95"/>
  <c r="O34" i="95"/>
  <c r="G34" i="3" s="1"/>
  <c r="M34" i="95"/>
  <c r="K34" i="95"/>
  <c r="J34" i="95"/>
  <c r="G34" i="95"/>
  <c r="C34" i="95"/>
  <c r="P34" i="95" s="1"/>
  <c r="B34" i="95"/>
  <c r="A34" i="95"/>
  <c r="T33" i="95"/>
  <c r="R33" i="95"/>
  <c r="O33" i="95"/>
  <c r="G33" i="3" s="1"/>
  <c r="M33" i="95"/>
  <c r="K33" i="95"/>
  <c r="J33" i="95"/>
  <c r="G33" i="95"/>
  <c r="C33" i="95"/>
  <c r="P33" i="95" s="1"/>
  <c r="B33" i="95"/>
  <c r="A33" i="95"/>
  <c r="T32" i="95"/>
  <c r="R32" i="95"/>
  <c r="O32" i="95"/>
  <c r="G32" i="3" s="1"/>
  <c r="M32" i="95"/>
  <c r="K32" i="95"/>
  <c r="J32" i="95"/>
  <c r="G32" i="95"/>
  <c r="C32" i="95"/>
  <c r="P32" i="95" s="1"/>
  <c r="B32" i="95"/>
  <c r="A32" i="95"/>
  <c r="T31" i="95"/>
  <c r="R31" i="95"/>
  <c r="O31" i="95"/>
  <c r="G31" i="3" s="1"/>
  <c r="M31" i="95"/>
  <c r="K31" i="95"/>
  <c r="J31" i="95"/>
  <c r="G31" i="95"/>
  <c r="C31" i="95"/>
  <c r="P31" i="95" s="1"/>
  <c r="B31" i="95"/>
  <c r="A31" i="95"/>
  <c r="T30" i="95"/>
  <c r="R30" i="95"/>
  <c r="O30" i="95"/>
  <c r="G30" i="3" s="1"/>
  <c r="M30" i="95"/>
  <c r="K30" i="95"/>
  <c r="J30" i="95"/>
  <c r="G30" i="95"/>
  <c r="C30" i="95"/>
  <c r="P30" i="95" s="1"/>
  <c r="B30" i="95"/>
  <c r="A30" i="95"/>
  <c r="T29" i="95"/>
  <c r="R29" i="95"/>
  <c r="O29" i="95"/>
  <c r="G29" i="3" s="1"/>
  <c r="M29" i="95"/>
  <c r="K29" i="95"/>
  <c r="J29" i="95"/>
  <c r="G29" i="95"/>
  <c r="C29" i="95"/>
  <c r="P29" i="95" s="1"/>
  <c r="B29" i="95"/>
  <c r="A29" i="95"/>
  <c r="T28" i="95"/>
  <c r="R28" i="95"/>
  <c r="O28" i="95"/>
  <c r="G28" i="3" s="1"/>
  <c r="M28" i="95"/>
  <c r="K28" i="95"/>
  <c r="J28" i="95"/>
  <c r="G28" i="95"/>
  <c r="C28" i="95"/>
  <c r="P28" i="95" s="1"/>
  <c r="B28" i="95"/>
  <c r="A28" i="95"/>
  <c r="T27" i="95"/>
  <c r="R27" i="95"/>
  <c r="O27" i="95"/>
  <c r="G27" i="3" s="1"/>
  <c r="M27" i="95"/>
  <c r="K27" i="95"/>
  <c r="J27" i="95"/>
  <c r="G27" i="95"/>
  <c r="C27" i="95"/>
  <c r="P27" i="95" s="1"/>
  <c r="B27" i="95"/>
  <c r="A27" i="95"/>
  <c r="T26" i="95"/>
  <c r="R26" i="95"/>
  <c r="O26" i="95"/>
  <c r="G26" i="3" s="1"/>
  <c r="M26" i="95"/>
  <c r="K26" i="95"/>
  <c r="J26" i="95"/>
  <c r="G26" i="95"/>
  <c r="C26" i="95"/>
  <c r="P26" i="95" s="1"/>
  <c r="B26" i="95"/>
  <c r="A26" i="95"/>
  <c r="T25" i="95"/>
  <c r="R25" i="95"/>
  <c r="O25" i="95"/>
  <c r="G25" i="3" s="1"/>
  <c r="M25" i="95"/>
  <c r="K25" i="95"/>
  <c r="J25" i="95"/>
  <c r="G25" i="95"/>
  <c r="C25" i="95"/>
  <c r="P25" i="95" s="1"/>
  <c r="B25" i="95"/>
  <c r="A25" i="95"/>
  <c r="T24" i="95"/>
  <c r="R24" i="95"/>
  <c r="O24" i="95"/>
  <c r="G24" i="3" s="1"/>
  <c r="M24" i="95"/>
  <c r="K24" i="95"/>
  <c r="J24" i="95"/>
  <c r="G24" i="95"/>
  <c r="C24" i="95"/>
  <c r="P24" i="95" s="1"/>
  <c r="B24" i="95"/>
  <c r="A24" i="95"/>
  <c r="T23" i="95"/>
  <c r="R23" i="95"/>
  <c r="O23" i="95"/>
  <c r="G23" i="3" s="1"/>
  <c r="M23" i="95"/>
  <c r="K23" i="95"/>
  <c r="J23" i="95"/>
  <c r="G23" i="95"/>
  <c r="C23" i="95"/>
  <c r="P23" i="95" s="1"/>
  <c r="B23" i="95"/>
  <c r="A23" i="95"/>
  <c r="T22" i="95"/>
  <c r="R22" i="95"/>
  <c r="P22" i="95"/>
  <c r="O22" i="95"/>
  <c r="G22" i="3" s="1"/>
  <c r="M22" i="95"/>
  <c r="K22" i="95"/>
  <c r="J22" i="95"/>
  <c r="G22" i="95"/>
  <c r="C22" i="95"/>
  <c r="B22" i="95"/>
  <c r="A22" i="95"/>
  <c r="T21" i="95"/>
  <c r="R21" i="95"/>
  <c r="O21" i="95"/>
  <c r="G21" i="3" s="1"/>
  <c r="M21" i="95"/>
  <c r="K21" i="95"/>
  <c r="J21" i="95"/>
  <c r="G21" i="95"/>
  <c r="C21" i="95"/>
  <c r="P21" i="95" s="1"/>
  <c r="B21" i="95"/>
  <c r="A21" i="95"/>
  <c r="T20" i="95"/>
  <c r="R20" i="95"/>
  <c r="O20" i="95"/>
  <c r="G20" i="3" s="1"/>
  <c r="M20" i="95"/>
  <c r="K20" i="95"/>
  <c r="J20" i="95"/>
  <c r="G20" i="95"/>
  <c r="C20" i="95"/>
  <c r="P20" i="95" s="1"/>
  <c r="B20" i="95"/>
  <c r="A20" i="95"/>
  <c r="T19" i="95"/>
  <c r="R19" i="95"/>
  <c r="O19" i="95"/>
  <c r="G19" i="3" s="1"/>
  <c r="M19" i="95"/>
  <c r="K19" i="95"/>
  <c r="J19" i="95"/>
  <c r="G19" i="95"/>
  <c r="C19" i="95"/>
  <c r="P19" i="95" s="1"/>
  <c r="B19" i="95"/>
  <c r="A19" i="95"/>
  <c r="T18" i="95"/>
  <c r="R18" i="95"/>
  <c r="O18" i="95"/>
  <c r="G18" i="3" s="1"/>
  <c r="M18" i="95"/>
  <c r="K18" i="95"/>
  <c r="J18" i="95"/>
  <c r="G18" i="95"/>
  <c r="C18" i="95"/>
  <c r="P18" i="95" s="1"/>
  <c r="B18" i="95"/>
  <c r="A18" i="95"/>
  <c r="T17" i="95"/>
  <c r="R17" i="95"/>
  <c r="O17" i="95"/>
  <c r="G17" i="3" s="1"/>
  <c r="M17" i="95"/>
  <c r="K17" i="95"/>
  <c r="J17" i="95"/>
  <c r="G17" i="95"/>
  <c r="C17" i="95"/>
  <c r="P17" i="95" s="1"/>
  <c r="B17" i="95"/>
  <c r="A17" i="95"/>
  <c r="T16" i="95"/>
  <c r="R16" i="95"/>
  <c r="O16" i="95"/>
  <c r="G16" i="3" s="1"/>
  <c r="M16" i="95"/>
  <c r="K16" i="95"/>
  <c r="J16" i="95"/>
  <c r="G16" i="95"/>
  <c r="C16" i="95"/>
  <c r="P16" i="95" s="1"/>
  <c r="B16" i="95"/>
  <c r="A16" i="95"/>
  <c r="T15" i="95"/>
  <c r="R15" i="95"/>
  <c r="O15" i="95"/>
  <c r="G15" i="3" s="1"/>
  <c r="M15" i="95"/>
  <c r="K15" i="95"/>
  <c r="J15" i="95"/>
  <c r="G15" i="95"/>
  <c r="C15" i="95"/>
  <c r="P15" i="95" s="1"/>
  <c r="B15" i="95"/>
  <c r="A15" i="95"/>
  <c r="T14" i="95"/>
  <c r="R14" i="95"/>
  <c r="O14" i="95"/>
  <c r="G14" i="3" s="1"/>
  <c r="M14" i="95"/>
  <c r="K14" i="95"/>
  <c r="J14" i="95"/>
  <c r="G14" i="95"/>
  <c r="C14" i="95"/>
  <c r="P14" i="95" s="1"/>
  <c r="B14" i="95"/>
  <c r="A14" i="95"/>
  <c r="T13" i="95"/>
  <c r="R13" i="95"/>
  <c r="P13" i="95"/>
  <c r="O13" i="95"/>
  <c r="G13" i="3" s="1"/>
  <c r="M13" i="95"/>
  <c r="K13" i="95"/>
  <c r="J13" i="95"/>
  <c r="G13" i="95"/>
  <c r="C13" i="95"/>
  <c r="B13" i="95"/>
  <c r="A13" i="95"/>
  <c r="T12" i="95"/>
  <c r="R12" i="95"/>
  <c r="O12" i="95"/>
  <c r="G12" i="3" s="1"/>
  <c r="M12" i="95"/>
  <c r="K12" i="95"/>
  <c r="J12" i="95"/>
  <c r="G12" i="95"/>
  <c r="C12" i="95"/>
  <c r="P12" i="95" s="1"/>
  <c r="B12" i="95"/>
  <c r="A12" i="95"/>
  <c r="T11" i="95"/>
  <c r="R11" i="95"/>
  <c r="O11" i="95"/>
  <c r="G11" i="3" s="1"/>
  <c r="M11" i="95"/>
  <c r="K11" i="95"/>
  <c r="J11" i="95"/>
  <c r="G11" i="95"/>
  <c r="C11" i="95"/>
  <c r="P11" i="95" s="1"/>
  <c r="B11" i="95"/>
  <c r="A11" i="95"/>
  <c r="T10" i="95"/>
  <c r="R10" i="95"/>
  <c r="O10" i="95"/>
  <c r="G10" i="3" s="1"/>
  <c r="M10" i="95"/>
  <c r="K10" i="95"/>
  <c r="J10" i="95"/>
  <c r="G10" i="95"/>
  <c r="C10" i="95"/>
  <c r="P10" i="95" s="1"/>
  <c r="B10" i="95"/>
  <c r="A10" i="95"/>
  <c r="T9" i="95"/>
  <c r="R9" i="95"/>
  <c r="O9" i="95"/>
  <c r="G9" i="3" s="1"/>
  <c r="M9" i="95"/>
  <c r="K9" i="95"/>
  <c r="J9" i="95"/>
  <c r="G9" i="95"/>
  <c r="C9" i="95"/>
  <c r="P9" i="95" s="1"/>
  <c r="B9" i="95"/>
  <c r="A9" i="95"/>
  <c r="T8" i="95"/>
  <c r="R8" i="95"/>
  <c r="O8" i="95"/>
  <c r="G8" i="3" s="1"/>
  <c r="M8" i="95"/>
  <c r="K8" i="95"/>
  <c r="J8" i="95"/>
  <c r="G8" i="95"/>
  <c r="C8" i="95"/>
  <c r="P8" i="95" s="1"/>
  <c r="B8" i="95"/>
  <c r="A8" i="95"/>
  <c r="T7" i="95"/>
  <c r="R7" i="95"/>
  <c r="O7" i="95"/>
  <c r="G7" i="3" s="1"/>
  <c r="M7" i="95"/>
  <c r="K7" i="95"/>
  <c r="J7" i="95"/>
  <c r="G7" i="95"/>
  <c r="C7" i="95"/>
  <c r="P7" i="95" s="1"/>
  <c r="B7" i="95"/>
  <c r="A7" i="95"/>
  <c r="T6" i="95"/>
  <c r="R6" i="95"/>
  <c r="O6" i="95"/>
  <c r="G6" i="3" s="1"/>
  <c r="M6" i="95"/>
  <c r="K6" i="95"/>
  <c r="J6" i="95"/>
  <c r="G6" i="95"/>
  <c r="C6" i="95"/>
  <c r="P6" i="95" s="1"/>
  <c r="B6" i="95"/>
  <c r="A6" i="95"/>
  <c r="T5" i="95"/>
  <c r="R5" i="95"/>
  <c r="O5" i="95"/>
  <c r="G5" i="3" s="1"/>
  <c r="M5" i="95"/>
  <c r="K5" i="95"/>
  <c r="J5" i="95"/>
  <c r="G5" i="95"/>
  <c r="C5" i="95"/>
  <c r="P5" i="95" s="1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F74" i="3" s="1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O73" i="94"/>
  <c r="F73" i="3" s="1"/>
  <c r="N73" i="94"/>
  <c r="M73" i="94"/>
  <c r="L73" i="94"/>
  <c r="K73" i="94"/>
  <c r="J73" i="94"/>
  <c r="H73" i="94"/>
  <c r="G73" i="94"/>
  <c r="D73" i="94"/>
  <c r="Q73" i="94" s="1"/>
  <c r="C73" i="94"/>
  <c r="P73" i="94" s="1"/>
  <c r="B73" i="94"/>
  <c r="A73" i="94"/>
  <c r="T72" i="94"/>
  <c r="S72" i="94"/>
  <c r="R72" i="94"/>
  <c r="O72" i="94"/>
  <c r="F72" i="3" s="1"/>
  <c r="N72" i="94"/>
  <c r="M72" i="94"/>
  <c r="L72" i="94"/>
  <c r="K72" i="94"/>
  <c r="J72" i="94"/>
  <c r="H72" i="94"/>
  <c r="G72" i="94"/>
  <c r="D72" i="94"/>
  <c r="Q72" i="94" s="1"/>
  <c r="C72" i="94"/>
  <c r="P72" i="94" s="1"/>
  <c r="B72" i="94"/>
  <c r="A72" i="94"/>
  <c r="T71" i="94"/>
  <c r="S71" i="94"/>
  <c r="R71" i="94"/>
  <c r="O71" i="94"/>
  <c r="F71" i="3" s="1"/>
  <c r="N71" i="94"/>
  <c r="M71" i="94"/>
  <c r="L71" i="94"/>
  <c r="K71" i="94"/>
  <c r="J71" i="94"/>
  <c r="H71" i="94"/>
  <c r="G71" i="94"/>
  <c r="D71" i="94"/>
  <c r="Q71" i="94" s="1"/>
  <c r="C71" i="94"/>
  <c r="B71" i="94"/>
  <c r="A71" i="94"/>
  <c r="T70" i="94"/>
  <c r="S70" i="94"/>
  <c r="R70" i="94"/>
  <c r="O70" i="94"/>
  <c r="F70" i="3" s="1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O69" i="94"/>
  <c r="F69" i="3" s="1"/>
  <c r="N69" i="94"/>
  <c r="M69" i="94"/>
  <c r="L69" i="94"/>
  <c r="K69" i="94"/>
  <c r="J69" i="94"/>
  <c r="H69" i="94"/>
  <c r="G69" i="94"/>
  <c r="D69" i="94"/>
  <c r="Q69" i="94" s="1"/>
  <c r="C69" i="94"/>
  <c r="P69" i="94" s="1"/>
  <c r="B69" i="94"/>
  <c r="A69" i="94"/>
  <c r="T68" i="94"/>
  <c r="S68" i="94"/>
  <c r="R68" i="94"/>
  <c r="O68" i="94"/>
  <c r="F68" i="3" s="1"/>
  <c r="N68" i="94"/>
  <c r="M68" i="94"/>
  <c r="L68" i="94"/>
  <c r="K68" i="94"/>
  <c r="J68" i="94"/>
  <c r="H68" i="94"/>
  <c r="G68" i="94"/>
  <c r="D68" i="94"/>
  <c r="Q68" i="94" s="1"/>
  <c r="C68" i="94"/>
  <c r="P68" i="94" s="1"/>
  <c r="B68" i="94"/>
  <c r="A68" i="94"/>
  <c r="T67" i="94"/>
  <c r="S67" i="94"/>
  <c r="R67" i="94"/>
  <c r="O67" i="94"/>
  <c r="F67" i="3" s="1"/>
  <c r="N67" i="94"/>
  <c r="M67" i="94"/>
  <c r="L67" i="94"/>
  <c r="K67" i="94"/>
  <c r="J67" i="94"/>
  <c r="H67" i="94"/>
  <c r="G67" i="94"/>
  <c r="D67" i="94"/>
  <c r="Q67" i="94" s="1"/>
  <c r="C67" i="94"/>
  <c r="B67" i="94"/>
  <c r="A67" i="94"/>
  <c r="T66" i="94"/>
  <c r="S66" i="94"/>
  <c r="R66" i="94"/>
  <c r="O66" i="94"/>
  <c r="F66" i="3" s="1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O65" i="94"/>
  <c r="F65" i="3" s="1"/>
  <c r="N65" i="94"/>
  <c r="M65" i="94"/>
  <c r="L65" i="94"/>
  <c r="K65" i="94"/>
  <c r="J65" i="94"/>
  <c r="H65" i="94"/>
  <c r="G65" i="94"/>
  <c r="D65" i="94"/>
  <c r="Q65" i="94" s="1"/>
  <c r="C65" i="94"/>
  <c r="P65" i="94" s="1"/>
  <c r="B65" i="94"/>
  <c r="A65" i="94"/>
  <c r="T64" i="94"/>
  <c r="S64" i="94"/>
  <c r="R64" i="94"/>
  <c r="O64" i="94"/>
  <c r="F64" i="3" s="1"/>
  <c r="N64" i="94"/>
  <c r="M64" i="94"/>
  <c r="L64" i="94"/>
  <c r="K64" i="94"/>
  <c r="J64" i="94"/>
  <c r="H64" i="94"/>
  <c r="G64" i="94"/>
  <c r="D64" i="94"/>
  <c r="Q64" i="94" s="1"/>
  <c r="C64" i="94"/>
  <c r="P64" i="94" s="1"/>
  <c r="B64" i="94"/>
  <c r="A64" i="94"/>
  <c r="T63" i="94"/>
  <c r="S63" i="94"/>
  <c r="R63" i="94"/>
  <c r="O63" i="94"/>
  <c r="F63" i="3" s="1"/>
  <c r="N63" i="94"/>
  <c r="M63" i="94"/>
  <c r="L63" i="94"/>
  <c r="K63" i="94"/>
  <c r="J63" i="94"/>
  <c r="H63" i="94"/>
  <c r="G63" i="94"/>
  <c r="D63" i="94"/>
  <c r="Q63" i="94" s="1"/>
  <c r="C63" i="94"/>
  <c r="B63" i="94"/>
  <c r="A63" i="94"/>
  <c r="T62" i="94"/>
  <c r="S62" i="94"/>
  <c r="R62" i="94"/>
  <c r="O62" i="94"/>
  <c r="F62" i="3" s="1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O61" i="94"/>
  <c r="F61" i="3" s="1"/>
  <c r="N61" i="94"/>
  <c r="M61" i="94"/>
  <c r="L61" i="94"/>
  <c r="K61" i="94"/>
  <c r="J61" i="94"/>
  <c r="H61" i="94"/>
  <c r="G61" i="94"/>
  <c r="D61" i="94"/>
  <c r="Q61" i="94" s="1"/>
  <c r="C61" i="94"/>
  <c r="P61" i="94" s="1"/>
  <c r="B61" i="94"/>
  <c r="A61" i="94"/>
  <c r="T60" i="94"/>
  <c r="J60" i="94"/>
  <c r="D60" i="94"/>
  <c r="Q60" i="94" s="1"/>
  <c r="S60" i="94" s="1"/>
  <c r="C60" i="94"/>
  <c r="P60" i="94" s="1"/>
  <c r="R60" i="94" s="1"/>
  <c r="B60" i="94"/>
  <c r="A60" i="94"/>
  <c r="T59" i="94"/>
  <c r="S59" i="94"/>
  <c r="R59" i="94"/>
  <c r="O59" i="94"/>
  <c r="F59" i="3" s="1"/>
  <c r="N59" i="94"/>
  <c r="M59" i="94"/>
  <c r="L59" i="94"/>
  <c r="K59" i="94"/>
  <c r="J59" i="94"/>
  <c r="H59" i="94"/>
  <c r="G59" i="94"/>
  <c r="D59" i="94"/>
  <c r="Q59" i="94" s="1"/>
  <c r="C59" i="94"/>
  <c r="B59" i="94"/>
  <c r="A59" i="94"/>
  <c r="T58" i="94"/>
  <c r="S58" i="94"/>
  <c r="R58" i="94"/>
  <c r="O58" i="94"/>
  <c r="F58" i="3" s="1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J57" i="94"/>
  <c r="D57" i="94"/>
  <c r="Q57" i="94" s="1"/>
  <c r="C57" i="94"/>
  <c r="P57" i="94" s="1"/>
  <c r="R57" i="94" s="1"/>
  <c r="B57" i="94"/>
  <c r="A57" i="94"/>
  <c r="T56" i="94"/>
  <c r="S56" i="94"/>
  <c r="R56" i="94"/>
  <c r="O56" i="94"/>
  <c r="F56" i="3" s="1"/>
  <c r="N56" i="94"/>
  <c r="M56" i="94"/>
  <c r="L56" i="94"/>
  <c r="K56" i="94"/>
  <c r="J56" i="94"/>
  <c r="H56" i="94"/>
  <c r="G56" i="94"/>
  <c r="D56" i="94"/>
  <c r="Q56" i="94" s="1"/>
  <c r="C56" i="94"/>
  <c r="P56" i="94" s="1"/>
  <c r="B56" i="94"/>
  <c r="A56" i="94"/>
  <c r="T55" i="94"/>
  <c r="S55" i="94"/>
  <c r="R55" i="94"/>
  <c r="O55" i="94"/>
  <c r="F55" i="3" s="1"/>
  <c r="N55" i="94"/>
  <c r="M55" i="94"/>
  <c r="L55" i="94"/>
  <c r="K55" i="94"/>
  <c r="J55" i="94"/>
  <c r="H55" i="94"/>
  <c r="G55" i="94"/>
  <c r="D55" i="94"/>
  <c r="Q55" i="94" s="1"/>
  <c r="C55" i="94"/>
  <c r="B55" i="94"/>
  <c r="A55" i="94"/>
  <c r="T54" i="94"/>
  <c r="S54" i="94"/>
  <c r="R54" i="94"/>
  <c r="O54" i="94"/>
  <c r="F54" i="3" s="1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R53" i="94"/>
  <c r="J53" i="94"/>
  <c r="D53" i="94"/>
  <c r="Q53" i="94" s="1"/>
  <c r="S53" i="94" s="1"/>
  <c r="C53" i="94"/>
  <c r="P53" i="94" s="1"/>
  <c r="B53" i="94"/>
  <c r="A53" i="94"/>
  <c r="T52" i="94"/>
  <c r="S52" i="94"/>
  <c r="R52" i="94"/>
  <c r="J52" i="94"/>
  <c r="D52" i="94"/>
  <c r="Q52" i="94" s="1"/>
  <c r="C52" i="94"/>
  <c r="P52" i="94" s="1"/>
  <c r="B52" i="94"/>
  <c r="A52" i="94"/>
  <c r="T51" i="94"/>
  <c r="S51" i="94"/>
  <c r="R51" i="94"/>
  <c r="O51" i="94"/>
  <c r="F51" i="3" s="1"/>
  <c r="N51" i="94"/>
  <c r="M51" i="94"/>
  <c r="L51" i="94"/>
  <c r="K51" i="94"/>
  <c r="J51" i="94"/>
  <c r="H51" i="94"/>
  <c r="G51" i="94"/>
  <c r="D51" i="94"/>
  <c r="Q51" i="94" s="1"/>
  <c r="C51" i="94"/>
  <c r="B51" i="94"/>
  <c r="A51" i="94"/>
  <c r="T50" i="94"/>
  <c r="S50" i="94"/>
  <c r="R50" i="94"/>
  <c r="O50" i="94"/>
  <c r="F50" i="3" s="1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O49" i="94"/>
  <c r="F49" i="3" s="1"/>
  <c r="N49" i="94"/>
  <c r="M49" i="94"/>
  <c r="L49" i="94"/>
  <c r="K49" i="94"/>
  <c r="J49" i="94"/>
  <c r="H49" i="94"/>
  <c r="G49" i="94"/>
  <c r="D49" i="94"/>
  <c r="Q49" i="94" s="1"/>
  <c r="C49" i="94"/>
  <c r="P49" i="94" s="1"/>
  <c r="B49" i="94"/>
  <c r="A49" i="94"/>
  <c r="T48" i="94"/>
  <c r="S48" i="94"/>
  <c r="R48" i="94"/>
  <c r="O48" i="94"/>
  <c r="F48" i="3" s="1"/>
  <c r="N48" i="94"/>
  <c r="M48" i="94"/>
  <c r="L48" i="94"/>
  <c r="K48" i="94"/>
  <c r="J48" i="94"/>
  <c r="H48" i="94"/>
  <c r="G48" i="94"/>
  <c r="D48" i="94"/>
  <c r="Q48" i="94" s="1"/>
  <c r="C48" i="94"/>
  <c r="P48" i="94" s="1"/>
  <c r="B48" i="94"/>
  <c r="A48" i="94"/>
  <c r="T47" i="94"/>
  <c r="S47" i="94"/>
  <c r="R47" i="94"/>
  <c r="O47" i="94"/>
  <c r="F47" i="3" s="1"/>
  <c r="N47" i="94"/>
  <c r="M47" i="94"/>
  <c r="L47" i="94"/>
  <c r="K47" i="94"/>
  <c r="J47" i="94"/>
  <c r="H47" i="94"/>
  <c r="G47" i="94"/>
  <c r="D47" i="94"/>
  <c r="Q47" i="94" s="1"/>
  <c r="C47" i="94"/>
  <c r="B47" i="94"/>
  <c r="A47" i="94"/>
  <c r="T46" i="94"/>
  <c r="J46" i="94"/>
  <c r="D46" i="94"/>
  <c r="Q46" i="94" s="1"/>
  <c r="S46" i="94" s="1"/>
  <c r="C46" i="94"/>
  <c r="B46" i="94"/>
  <c r="A46" i="94"/>
  <c r="T45" i="94"/>
  <c r="S45" i="94"/>
  <c r="R45" i="94"/>
  <c r="O45" i="94"/>
  <c r="F45" i="3" s="1"/>
  <c r="N45" i="94"/>
  <c r="M45" i="94"/>
  <c r="L45" i="94"/>
  <c r="K45" i="94"/>
  <c r="J45" i="94"/>
  <c r="H45" i="94"/>
  <c r="G45" i="94"/>
  <c r="D45" i="94"/>
  <c r="Q45" i="94" s="1"/>
  <c r="C45" i="94"/>
  <c r="P45" i="94" s="1"/>
  <c r="B45" i="94"/>
  <c r="A45" i="94"/>
  <c r="T44" i="94"/>
  <c r="S44" i="94"/>
  <c r="R44" i="94"/>
  <c r="O44" i="94"/>
  <c r="F44" i="3" s="1"/>
  <c r="N44" i="94"/>
  <c r="M44" i="94"/>
  <c r="L44" i="94"/>
  <c r="K44" i="94"/>
  <c r="J44" i="94"/>
  <c r="H44" i="94"/>
  <c r="G44" i="94"/>
  <c r="D44" i="94"/>
  <c r="Q44" i="94" s="1"/>
  <c r="C44" i="94"/>
  <c r="P44" i="94" s="1"/>
  <c r="B44" i="94"/>
  <c r="A44" i="94"/>
  <c r="T43" i="94"/>
  <c r="S43" i="94"/>
  <c r="R43" i="94"/>
  <c r="O43" i="94"/>
  <c r="F43" i="3" s="1"/>
  <c r="N43" i="94"/>
  <c r="M43" i="94"/>
  <c r="L43" i="94"/>
  <c r="K43" i="94"/>
  <c r="J43" i="94"/>
  <c r="H43" i="94"/>
  <c r="G43" i="94"/>
  <c r="D43" i="94"/>
  <c r="Q43" i="94" s="1"/>
  <c r="C43" i="94"/>
  <c r="B43" i="94"/>
  <c r="A43" i="94"/>
  <c r="T42" i="94"/>
  <c r="J42" i="94"/>
  <c r="D42" i="94"/>
  <c r="Q42" i="94" s="1"/>
  <c r="S42" i="94" s="1"/>
  <c r="C42" i="94"/>
  <c r="B42" i="94"/>
  <c r="A42" i="94"/>
  <c r="T41" i="94"/>
  <c r="S41" i="94"/>
  <c r="R41" i="94"/>
  <c r="O41" i="94"/>
  <c r="F41" i="3" s="1"/>
  <c r="N41" i="94"/>
  <c r="M41" i="94"/>
  <c r="L41" i="94"/>
  <c r="K41" i="94"/>
  <c r="J41" i="94"/>
  <c r="H41" i="94"/>
  <c r="G41" i="94"/>
  <c r="D41" i="94"/>
  <c r="Q41" i="94" s="1"/>
  <c r="C41" i="94"/>
  <c r="P41" i="94" s="1"/>
  <c r="B41" i="94"/>
  <c r="A41" i="94"/>
  <c r="T40" i="94"/>
  <c r="S40" i="94"/>
  <c r="R40" i="94"/>
  <c r="Q40" i="94"/>
  <c r="O40" i="94"/>
  <c r="F40" i="3" s="1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O39" i="94"/>
  <c r="F39" i="3" s="1"/>
  <c r="N39" i="94"/>
  <c r="M39" i="94"/>
  <c r="L39" i="94"/>
  <c r="K39" i="94"/>
  <c r="J39" i="94"/>
  <c r="H39" i="94"/>
  <c r="G39" i="94"/>
  <c r="D39" i="94"/>
  <c r="Q39" i="94" s="1"/>
  <c r="C39" i="94"/>
  <c r="P39" i="94" s="1"/>
  <c r="B39" i="94"/>
  <c r="A39" i="94"/>
  <c r="D38" i="94"/>
  <c r="C38" i="94"/>
  <c r="B38" i="94"/>
  <c r="A38" i="94"/>
  <c r="E37" i="94"/>
  <c r="I35" i="94"/>
  <c r="T34" i="94"/>
  <c r="R34" i="94"/>
  <c r="P34" i="94"/>
  <c r="O34" i="94"/>
  <c r="F34" i="3" s="1"/>
  <c r="M34" i="94"/>
  <c r="K34" i="94"/>
  <c r="J34" i="94"/>
  <c r="G34" i="94"/>
  <c r="C34" i="94"/>
  <c r="B34" i="94"/>
  <c r="A34" i="94"/>
  <c r="T33" i="94"/>
  <c r="R33" i="94"/>
  <c r="O33" i="94"/>
  <c r="F33" i="3" s="1"/>
  <c r="M33" i="94"/>
  <c r="K33" i="94"/>
  <c r="J33" i="94"/>
  <c r="G33" i="94"/>
  <c r="C33" i="94"/>
  <c r="P33" i="94" s="1"/>
  <c r="B33" i="94"/>
  <c r="A33" i="94"/>
  <c r="T32" i="94"/>
  <c r="R32" i="94"/>
  <c r="O32" i="94"/>
  <c r="F32" i="3" s="1"/>
  <c r="M32" i="94"/>
  <c r="K32" i="94"/>
  <c r="J32" i="94"/>
  <c r="G32" i="94"/>
  <c r="C32" i="94"/>
  <c r="P32" i="94" s="1"/>
  <c r="B32" i="94"/>
  <c r="A32" i="94"/>
  <c r="T31" i="94"/>
  <c r="R31" i="94"/>
  <c r="O31" i="94"/>
  <c r="F31" i="3" s="1"/>
  <c r="M31" i="94"/>
  <c r="K31" i="94"/>
  <c r="J31" i="94"/>
  <c r="G31" i="94"/>
  <c r="C31" i="94"/>
  <c r="P31" i="94" s="1"/>
  <c r="B31" i="94"/>
  <c r="A31" i="94"/>
  <c r="T30" i="94"/>
  <c r="R30" i="94"/>
  <c r="O30" i="94"/>
  <c r="F30" i="3" s="1"/>
  <c r="M30" i="94"/>
  <c r="K30" i="94"/>
  <c r="J30" i="94"/>
  <c r="G30" i="94"/>
  <c r="C30" i="94"/>
  <c r="P30" i="94" s="1"/>
  <c r="B30" i="94"/>
  <c r="A30" i="94"/>
  <c r="T29" i="94"/>
  <c r="R29" i="94"/>
  <c r="O29" i="94"/>
  <c r="F29" i="3" s="1"/>
  <c r="M29" i="94"/>
  <c r="K29" i="94"/>
  <c r="J29" i="94"/>
  <c r="G29" i="94"/>
  <c r="C29" i="94"/>
  <c r="P29" i="94" s="1"/>
  <c r="B29" i="94"/>
  <c r="A29" i="94"/>
  <c r="T28" i="94"/>
  <c r="R28" i="94"/>
  <c r="P28" i="94"/>
  <c r="O28" i="94"/>
  <c r="F28" i="3" s="1"/>
  <c r="M28" i="94"/>
  <c r="K28" i="94"/>
  <c r="J28" i="94"/>
  <c r="G28" i="94"/>
  <c r="C28" i="94"/>
  <c r="B28" i="94"/>
  <c r="A28" i="94"/>
  <c r="T27" i="94"/>
  <c r="R27" i="94"/>
  <c r="O27" i="94"/>
  <c r="F27" i="3" s="1"/>
  <c r="M27" i="94"/>
  <c r="K27" i="94"/>
  <c r="J27" i="94"/>
  <c r="G27" i="94"/>
  <c r="C27" i="94"/>
  <c r="P27" i="94" s="1"/>
  <c r="B27" i="94"/>
  <c r="A27" i="94"/>
  <c r="T26" i="94"/>
  <c r="R26" i="94"/>
  <c r="O26" i="94"/>
  <c r="F26" i="3" s="1"/>
  <c r="M26" i="94"/>
  <c r="K26" i="94"/>
  <c r="J26" i="94"/>
  <c r="G26" i="94"/>
  <c r="C26" i="94"/>
  <c r="P26" i="94" s="1"/>
  <c r="B26" i="94"/>
  <c r="A26" i="94"/>
  <c r="T25" i="94"/>
  <c r="R25" i="94"/>
  <c r="P25" i="94"/>
  <c r="O25" i="94"/>
  <c r="F25" i="3" s="1"/>
  <c r="M25" i="94"/>
  <c r="K25" i="94"/>
  <c r="J25" i="94"/>
  <c r="G25" i="94"/>
  <c r="C25" i="94"/>
  <c r="B25" i="94"/>
  <c r="A25" i="94"/>
  <c r="T24" i="94"/>
  <c r="R24" i="94"/>
  <c r="O24" i="94"/>
  <c r="F24" i="3" s="1"/>
  <c r="M24" i="94"/>
  <c r="K24" i="94"/>
  <c r="J24" i="94"/>
  <c r="G24" i="94"/>
  <c r="C24" i="94"/>
  <c r="P24" i="94" s="1"/>
  <c r="B24" i="94"/>
  <c r="A24" i="94"/>
  <c r="T23" i="94"/>
  <c r="R23" i="94"/>
  <c r="P23" i="94"/>
  <c r="O23" i="94"/>
  <c r="F23" i="3" s="1"/>
  <c r="M23" i="94"/>
  <c r="K23" i="94"/>
  <c r="J23" i="94"/>
  <c r="G23" i="94"/>
  <c r="C23" i="94"/>
  <c r="B23" i="94"/>
  <c r="A23" i="94"/>
  <c r="T22" i="94"/>
  <c r="R22" i="94"/>
  <c r="O22" i="94"/>
  <c r="F22" i="3" s="1"/>
  <c r="M22" i="94"/>
  <c r="K22" i="94"/>
  <c r="J22" i="94"/>
  <c r="G22" i="94"/>
  <c r="C22" i="94"/>
  <c r="P22" i="94" s="1"/>
  <c r="B22" i="94"/>
  <c r="A22" i="94"/>
  <c r="T21" i="94"/>
  <c r="R21" i="94"/>
  <c r="O21" i="94"/>
  <c r="F21" i="3" s="1"/>
  <c r="M21" i="94"/>
  <c r="K21" i="94"/>
  <c r="J21" i="94"/>
  <c r="G21" i="94"/>
  <c r="C21" i="94"/>
  <c r="P21" i="94" s="1"/>
  <c r="B21" i="94"/>
  <c r="A21" i="94"/>
  <c r="T20" i="94"/>
  <c r="R20" i="94"/>
  <c r="O20" i="94"/>
  <c r="F20" i="3" s="1"/>
  <c r="M20" i="94"/>
  <c r="K20" i="94"/>
  <c r="J20" i="94"/>
  <c r="G20" i="94"/>
  <c r="C20" i="94"/>
  <c r="P20" i="94" s="1"/>
  <c r="B20" i="94"/>
  <c r="A20" i="94"/>
  <c r="T19" i="94"/>
  <c r="J19" i="94"/>
  <c r="C19" i="94"/>
  <c r="P19" i="94" s="1"/>
  <c r="R19" i="94" s="1"/>
  <c r="B19" i="94"/>
  <c r="A19" i="94"/>
  <c r="T18" i="94"/>
  <c r="R18" i="94"/>
  <c r="O18" i="94"/>
  <c r="F18" i="3" s="1"/>
  <c r="M18" i="94"/>
  <c r="K18" i="94"/>
  <c r="J18" i="94"/>
  <c r="G18" i="94"/>
  <c r="C18" i="94"/>
  <c r="P18" i="94" s="1"/>
  <c r="B18" i="94"/>
  <c r="A18" i="94"/>
  <c r="T17" i="94"/>
  <c r="R17" i="94"/>
  <c r="O17" i="94"/>
  <c r="F17" i="3" s="1"/>
  <c r="M17" i="94"/>
  <c r="K17" i="94"/>
  <c r="J17" i="94"/>
  <c r="G17" i="94"/>
  <c r="C17" i="94"/>
  <c r="P17" i="94" s="1"/>
  <c r="B17" i="94"/>
  <c r="A17" i="94"/>
  <c r="T16" i="94"/>
  <c r="R16" i="94"/>
  <c r="P16" i="94"/>
  <c r="O16" i="94"/>
  <c r="F16" i="3" s="1"/>
  <c r="M16" i="94"/>
  <c r="K16" i="94"/>
  <c r="J16" i="94"/>
  <c r="G16" i="94"/>
  <c r="C16" i="94"/>
  <c r="B16" i="94"/>
  <c r="A16" i="94"/>
  <c r="T15" i="94"/>
  <c r="R15" i="94"/>
  <c r="O15" i="94"/>
  <c r="F15" i="3" s="1"/>
  <c r="M15" i="94"/>
  <c r="K15" i="94"/>
  <c r="J15" i="94"/>
  <c r="G15" i="94"/>
  <c r="C15" i="94"/>
  <c r="P15" i="94" s="1"/>
  <c r="B15" i="94"/>
  <c r="A15" i="94"/>
  <c r="T14" i="94"/>
  <c r="J14" i="94"/>
  <c r="C14" i="94"/>
  <c r="P14" i="94" s="1"/>
  <c r="R14" i="94" s="1"/>
  <c r="B14" i="94"/>
  <c r="A14" i="94"/>
  <c r="T13" i="94"/>
  <c r="R13" i="94"/>
  <c r="O13" i="94"/>
  <c r="F13" i="3" s="1"/>
  <c r="M13" i="94"/>
  <c r="K13" i="94"/>
  <c r="J13" i="94"/>
  <c r="G13" i="94"/>
  <c r="C13" i="94"/>
  <c r="P13" i="94" s="1"/>
  <c r="B13" i="94"/>
  <c r="A13" i="94"/>
  <c r="T12" i="94"/>
  <c r="R12" i="94"/>
  <c r="O12" i="94"/>
  <c r="F12" i="3" s="1"/>
  <c r="M12" i="94"/>
  <c r="K12" i="94"/>
  <c r="J12" i="94"/>
  <c r="G12" i="94"/>
  <c r="C12" i="94"/>
  <c r="P12" i="94" s="1"/>
  <c r="B12" i="94"/>
  <c r="A12" i="94"/>
  <c r="T11" i="94"/>
  <c r="R11" i="94"/>
  <c r="O11" i="94"/>
  <c r="F11" i="3" s="1"/>
  <c r="M11" i="94"/>
  <c r="K11" i="94"/>
  <c r="J11" i="94"/>
  <c r="G11" i="94"/>
  <c r="C11" i="94"/>
  <c r="P11" i="94" s="1"/>
  <c r="B11" i="94"/>
  <c r="A11" i="94"/>
  <c r="T10" i="94"/>
  <c r="R10" i="94"/>
  <c r="O10" i="94"/>
  <c r="F10" i="3" s="1"/>
  <c r="M10" i="94"/>
  <c r="K10" i="94"/>
  <c r="J10" i="94"/>
  <c r="G10" i="94"/>
  <c r="C10" i="94"/>
  <c r="P10" i="94" s="1"/>
  <c r="B10" i="94"/>
  <c r="A10" i="94"/>
  <c r="T9" i="94"/>
  <c r="R9" i="94"/>
  <c r="O9" i="94"/>
  <c r="F9" i="3" s="1"/>
  <c r="M9" i="94"/>
  <c r="K9" i="94"/>
  <c r="J9" i="94"/>
  <c r="G9" i="94"/>
  <c r="C9" i="94"/>
  <c r="P9" i="94" s="1"/>
  <c r="B9" i="94"/>
  <c r="A9" i="94"/>
  <c r="T8" i="94"/>
  <c r="R8" i="94"/>
  <c r="P8" i="94"/>
  <c r="O8" i="94"/>
  <c r="F8" i="3" s="1"/>
  <c r="M8" i="94"/>
  <c r="K8" i="94"/>
  <c r="J8" i="94"/>
  <c r="G8" i="94"/>
  <c r="C8" i="94"/>
  <c r="B8" i="94"/>
  <c r="A8" i="94"/>
  <c r="T7" i="94"/>
  <c r="R7" i="94"/>
  <c r="O7" i="94"/>
  <c r="F7" i="3" s="1"/>
  <c r="M7" i="94"/>
  <c r="K7" i="94"/>
  <c r="J7" i="94"/>
  <c r="G7" i="94"/>
  <c r="C7" i="94"/>
  <c r="P7" i="94" s="1"/>
  <c r="B7" i="94"/>
  <c r="A7" i="94"/>
  <c r="T6" i="94"/>
  <c r="R6" i="94"/>
  <c r="O6" i="94"/>
  <c r="F6" i="3" s="1"/>
  <c r="M6" i="94"/>
  <c r="K6" i="94"/>
  <c r="J6" i="94"/>
  <c r="G6" i="94"/>
  <c r="C6" i="94"/>
  <c r="P6" i="94" s="1"/>
  <c r="B6" i="94"/>
  <c r="A6" i="94"/>
  <c r="T5" i="94"/>
  <c r="R5" i="94"/>
  <c r="P5" i="94"/>
  <c r="O5" i="94"/>
  <c r="F5" i="3" s="1"/>
  <c r="M5" i="94"/>
  <c r="K5" i="94"/>
  <c r="J5" i="94"/>
  <c r="G5" i="94"/>
  <c r="C5" i="94"/>
  <c r="B5" i="94"/>
  <c r="A5" i="94"/>
  <c r="E3" i="94"/>
  <c r="A3" i="94"/>
  <c r="A2" i="94"/>
  <c r="N1" i="94"/>
  <c r="I1" i="94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O72" i="93"/>
  <c r="N72" i="93"/>
  <c r="M72" i="93"/>
  <c r="L72" i="93"/>
  <c r="K72" i="93"/>
  <c r="J72" i="93"/>
  <c r="H72" i="93"/>
  <c r="G72" i="93"/>
  <c r="D72" i="93"/>
  <c r="Q72" i="93" s="1"/>
  <c r="C72" i="93"/>
  <c r="P72" i="93" s="1"/>
  <c r="B72" i="93"/>
  <c r="A72" i="93"/>
  <c r="T71" i="93"/>
  <c r="S71" i="93"/>
  <c r="R71" i="93"/>
  <c r="Q71" i="93"/>
  <c r="O71" i="93"/>
  <c r="N71" i="93"/>
  <c r="M71" i="93"/>
  <c r="L71" i="93"/>
  <c r="K71" i="93"/>
  <c r="J71" i="93"/>
  <c r="H71" i="93"/>
  <c r="G71" i="93"/>
  <c r="D71" i="93"/>
  <c r="C71" i="93"/>
  <c r="P71" i="93" s="1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O69" i="93"/>
  <c r="N69" i="93"/>
  <c r="M69" i="93"/>
  <c r="L69" i="93"/>
  <c r="K69" i="93"/>
  <c r="J69" i="93"/>
  <c r="H69" i="93"/>
  <c r="G69" i="93"/>
  <c r="D69" i="93"/>
  <c r="Q69" i="93" s="1"/>
  <c r="C69" i="93"/>
  <c r="P69" i="93" s="1"/>
  <c r="B69" i="93"/>
  <c r="A69" i="93"/>
  <c r="T68" i="93"/>
  <c r="S68" i="93"/>
  <c r="R68" i="93"/>
  <c r="O68" i="93"/>
  <c r="N68" i="93"/>
  <c r="M68" i="93"/>
  <c r="L68" i="93"/>
  <c r="K68" i="93"/>
  <c r="J68" i="93"/>
  <c r="H68" i="93"/>
  <c r="G68" i="93"/>
  <c r="D68" i="93"/>
  <c r="Q68" i="93" s="1"/>
  <c r="C68" i="93"/>
  <c r="P68" i="93" s="1"/>
  <c r="B68" i="93"/>
  <c r="A68" i="93"/>
  <c r="T67" i="93"/>
  <c r="S67" i="93"/>
  <c r="R67" i="93"/>
  <c r="Q67" i="93"/>
  <c r="O67" i="93"/>
  <c r="N67" i="93"/>
  <c r="M67" i="93"/>
  <c r="L67" i="93"/>
  <c r="K67" i="93"/>
  <c r="J67" i="93"/>
  <c r="H67" i="93"/>
  <c r="G67" i="93"/>
  <c r="D67" i="93"/>
  <c r="C67" i="93"/>
  <c r="P67" i="93" s="1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O64" i="93"/>
  <c r="N64" i="93"/>
  <c r="M64" i="93"/>
  <c r="L64" i="93"/>
  <c r="K64" i="93"/>
  <c r="J64" i="93"/>
  <c r="H64" i="93"/>
  <c r="G64" i="93"/>
  <c r="D64" i="93"/>
  <c r="Q64" i="93" s="1"/>
  <c r="C64" i="93"/>
  <c r="P64" i="93" s="1"/>
  <c r="B64" i="93"/>
  <c r="A64" i="93"/>
  <c r="T63" i="93"/>
  <c r="S63" i="93"/>
  <c r="R63" i="93"/>
  <c r="O63" i="93"/>
  <c r="N63" i="93"/>
  <c r="M63" i="93"/>
  <c r="L63" i="93"/>
  <c r="K63" i="93"/>
  <c r="J63" i="93"/>
  <c r="H63" i="93"/>
  <c r="G63" i="93"/>
  <c r="D63" i="93"/>
  <c r="Q63" i="93" s="1"/>
  <c r="C63" i="93"/>
  <c r="P63" i="93" s="1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O61" i="93"/>
  <c r="N61" i="93"/>
  <c r="M61" i="93"/>
  <c r="L61" i="93"/>
  <c r="K61" i="93"/>
  <c r="J61" i="93"/>
  <c r="H61" i="93"/>
  <c r="G61" i="93"/>
  <c r="D61" i="93"/>
  <c r="Q61" i="93" s="1"/>
  <c r="C61" i="93"/>
  <c r="P61" i="93" s="1"/>
  <c r="B61" i="93"/>
  <c r="A61" i="93"/>
  <c r="T60" i="93"/>
  <c r="S60" i="93"/>
  <c r="R60" i="93"/>
  <c r="O60" i="93"/>
  <c r="N60" i="93"/>
  <c r="M60" i="93"/>
  <c r="L60" i="93"/>
  <c r="K60" i="93"/>
  <c r="J60" i="93"/>
  <c r="H60" i="93"/>
  <c r="G60" i="93"/>
  <c r="D60" i="93"/>
  <c r="Q60" i="93" s="1"/>
  <c r="C60" i="93"/>
  <c r="P60" i="93" s="1"/>
  <c r="B60" i="93"/>
  <c r="A60" i="93"/>
  <c r="T59" i="93"/>
  <c r="S59" i="93"/>
  <c r="R59" i="93"/>
  <c r="Q59" i="93"/>
  <c r="O59" i="93"/>
  <c r="N59" i="93"/>
  <c r="M59" i="93"/>
  <c r="L59" i="93"/>
  <c r="K59" i="93"/>
  <c r="J59" i="93"/>
  <c r="H59" i="93"/>
  <c r="G59" i="93"/>
  <c r="D59" i="93"/>
  <c r="C59" i="93"/>
  <c r="P59" i="93" s="1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N57" i="93" s="1"/>
  <c r="R57" i="93"/>
  <c r="P57" i="93"/>
  <c r="M57" i="93"/>
  <c r="O57" i="93" s="1"/>
  <c r="J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O53" i="93"/>
  <c r="N53" i="93"/>
  <c r="M53" i="93"/>
  <c r="L53" i="93"/>
  <c r="K53" i="93"/>
  <c r="J53" i="93"/>
  <c r="H53" i="93"/>
  <c r="G53" i="93"/>
  <c r="D53" i="93"/>
  <c r="Q53" i="93" s="1"/>
  <c r="C53" i="93"/>
  <c r="P53" i="93" s="1"/>
  <c r="B53" i="93"/>
  <c r="A53" i="93"/>
  <c r="T52" i="93"/>
  <c r="S52" i="93"/>
  <c r="R52" i="93"/>
  <c r="O52" i="93"/>
  <c r="N52" i="93"/>
  <c r="M52" i="93"/>
  <c r="L52" i="93"/>
  <c r="K52" i="93"/>
  <c r="J52" i="93"/>
  <c r="H52" i="93"/>
  <c r="G52" i="93"/>
  <c r="D52" i="93"/>
  <c r="Q52" i="93" s="1"/>
  <c r="C52" i="93"/>
  <c r="P52" i="93" s="1"/>
  <c r="B52" i="93"/>
  <c r="A52" i="93"/>
  <c r="T51" i="93"/>
  <c r="S51" i="93"/>
  <c r="R51" i="93"/>
  <c r="P51" i="93"/>
  <c r="O51" i="93"/>
  <c r="N51" i="93"/>
  <c r="M51" i="93"/>
  <c r="L51" i="93"/>
  <c r="K51" i="93"/>
  <c r="J51" i="93"/>
  <c r="H51" i="93"/>
  <c r="G51" i="93"/>
  <c r="D51" i="93"/>
  <c r="Q51" i="93" s="1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O49" i="93"/>
  <c r="N49" i="93"/>
  <c r="M49" i="93"/>
  <c r="L49" i="93"/>
  <c r="K49" i="93"/>
  <c r="J49" i="93"/>
  <c r="H49" i="93"/>
  <c r="G49" i="93"/>
  <c r="D49" i="93"/>
  <c r="Q49" i="93" s="1"/>
  <c r="C49" i="93"/>
  <c r="P49" i="93" s="1"/>
  <c r="B49" i="93"/>
  <c r="A49" i="93"/>
  <c r="T48" i="93"/>
  <c r="S48" i="93"/>
  <c r="R48" i="93"/>
  <c r="O48" i="93"/>
  <c r="N48" i="93"/>
  <c r="M48" i="93"/>
  <c r="L48" i="93"/>
  <c r="K48" i="93"/>
  <c r="J48" i="93"/>
  <c r="H48" i="93"/>
  <c r="G48" i="93"/>
  <c r="D48" i="93"/>
  <c r="Q48" i="93" s="1"/>
  <c r="C48" i="93"/>
  <c r="P48" i="93" s="1"/>
  <c r="B48" i="93"/>
  <c r="A48" i="93"/>
  <c r="T47" i="93"/>
  <c r="S47" i="93"/>
  <c r="R47" i="93"/>
  <c r="M47" i="93"/>
  <c r="J47" i="93"/>
  <c r="D47" i="93"/>
  <c r="Q47" i="93" s="1"/>
  <c r="C47" i="93"/>
  <c r="P47" i="93" s="1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O45" i="93"/>
  <c r="N45" i="93"/>
  <c r="M45" i="93"/>
  <c r="L45" i="93"/>
  <c r="K45" i="93"/>
  <c r="J45" i="93"/>
  <c r="H45" i="93"/>
  <c r="G45" i="93"/>
  <c r="D45" i="93"/>
  <c r="Q45" i="93" s="1"/>
  <c r="C45" i="93"/>
  <c r="P45" i="93" s="1"/>
  <c r="B45" i="93"/>
  <c r="A45" i="93"/>
  <c r="T44" i="93"/>
  <c r="S44" i="93"/>
  <c r="R44" i="93"/>
  <c r="O44" i="93"/>
  <c r="N44" i="93"/>
  <c r="M44" i="93"/>
  <c r="L44" i="93"/>
  <c r="K44" i="93"/>
  <c r="J44" i="93"/>
  <c r="H44" i="93"/>
  <c r="G44" i="93"/>
  <c r="D44" i="93"/>
  <c r="Q44" i="93" s="1"/>
  <c r="C44" i="93"/>
  <c r="P44" i="93" s="1"/>
  <c r="B44" i="93"/>
  <c r="A44" i="93"/>
  <c r="T43" i="93"/>
  <c r="S43" i="93"/>
  <c r="R43" i="93"/>
  <c r="O43" i="93"/>
  <c r="N43" i="93"/>
  <c r="M43" i="93"/>
  <c r="L43" i="93"/>
  <c r="K43" i="93"/>
  <c r="J43" i="93"/>
  <c r="H43" i="93"/>
  <c r="G43" i="93"/>
  <c r="D43" i="93"/>
  <c r="Q43" i="93" s="1"/>
  <c r="C43" i="93"/>
  <c r="P43" i="93" s="1"/>
  <c r="B43" i="93"/>
  <c r="A43" i="93"/>
  <c r="T42" i="93"/>
  <c r="S42" i="93"/>
  <c r="R42" i="93"/>
  <c r="M39" i="93" s="1"/>
  <c r="M42" i="93"/>
  <c r="J42" i="93"/>
  <c r="D42" i="93"/>
  <c r="Q42" i="93" s="1"/>
  <c r="C42" i="93"/>
  <c r="B42" i="93"/>
  <c r="A42" i="93"/>
  <c r="T41" i="93"/>
  <c r="S41" i="93"/>
  <c r="R41" i="93"/>
  <c r="O41" i="93"/>
  <c r="N41" i="93"/>
  <c r="M41" i="93"/>
  <c r="L41" i="93"/>
  <c r="K41" i="93"/>
  <c r="J41" i="93"/>
  <c r="H41" i="93"/>
  <c r="G41" i="93"/>
  <c r="D41" i="93"/>
  <c r="Q41" i="93" s="1"/>
  <c r="C41" i="93"/>
  <c r="P41" i="93" s="1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J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O34" i="93"/>
  <c r="M34" i="93"/>
  <c r="K34" i="93"/>
  <c r="J34" i="93"/>
  <c r="G34" i="93"/>
  <c r="C34" i="93"/>
  <c r="P34" i="93" s="1"/>
  <c r="B34" i="93"/>
  <c r="A34" i="93"/>
  <c r="T33" i="93"/>
  <c r="R33" i="93"/>
  <c r="O33" i="93"/>
  <c r="M33" i="93"/>
  <c r="K33" i="93"/>
  <c r="J33" i="93"/>
  <c r="G33" i="93"/>
  <c r="C33" i="93"/>
  <c r="P33" i="93" s="1"/>
  <c r="B33" i="93"/>
  <c r="A33" i="93"/>
  <c r="T32" i="93"/>
  <c r="R32" i="93"/>
  <c r="O32" i="93"/>
  <c r="M32" i="93"/>
  <c r="K32" i="93"/>
  <c r="J32" i="93"/>
  <c r="G32" i="93"/>
  <c r="C32" i="93"/>
  <c r="P32" i="93" s="1"/>
  <c r="B32" i="93"/>
  <c r="A32" i="93"/>
  <c r="T31" i="93"/>
  <c r="R31" i="93"/>
  <c r="O31" i="93"/>
  <c r="M31" i="93"/>
  <c r="K31" i="93"/>
  <c r="J31" i="93"/>
  <c r="G31" i="93"/>
  <c r="C31" i="93"/>
  <c r="P31" i="93" s="1"/>
  <c r="B31" i="93"/>
  <c r="A31" i="93"/>
  <c r="T30" i="93"/>
  <c r="R30" i="93"/>
  <c r="O30" i="93"/>
  <c r="M30" i="93"/>
  <c r="K30" i="93"/>
  <c r="J30" i="93"/>
  <c r="G30" i="93"/>
  <c r="C30" i="93"/>
  <c r="P30" i="93" s="1"/>
  <c r="B30" i="93"/>
  <c r="A30" i="93"/>
  <c r="T29" i="93"/>
  <c r="R29" i="93"/>
  <c r="O29" i="93"/>
  <c r="M29" i="93"/>
  <c r="K29" i="93"/>
  <c r="J29" i="93"/>
  <c r="G29" i="93"/>
  <c r="C29" i="93"/>
  <c r="P29" i="93" s="1"/>
  <c r="B29" i="93"/>
  <c r="A29" i="93"/>
  <c r="T28" i="93"/>
  <c r="R28" i="93"/>
  <c r="O28" i="93"/>
  <c r="M28" i="93"/>
  <c r="K28" i="93"/>
  <c r="J28" i="93"/>
  <c r="G28" i="93"/>
  <c r="C28" i="93"/>
  <c r="P28" i="93" s="1"/>
  <c r="B28" i="93"/>
  <c r="A28" i="93"/>
  <c r="T27" i="93"/>
  <c r="R27" i="93"/>
  <c r="O27" i="93"/>
  <c r="M27" i="93"/>
  <c r="K27" i="93"/>
  <c r="J27" i="93"/>
  <c r="G27" i="93"/>
  <c r="C27" i="93"/>
  <c r="P27" i="93" s="1"/>
  <c r="B27" i="93"/>
  <c r="A27" i="93"/>
  <c r="T26" i="93"/>
  <c r="R26" i="93"/>
  <c r="O26" i="93"/>
  <c r="M26" i="93"/>
  <c r="K26" i="93"/>
  <c r="J26" i="93"/>
  <c r="G26" i="93"/>
  <c r="C26" i="93"/>
  <c r="P26" i="93" s="1"/>
  <c r="B26" i="93"/>
  <c r="A26" i="93"/>
  <c r="T25" i="93"/>
  <c r="R25" i="93"/>
  <c r="O25" i="93"/>
  <c r="M25" i="93"/>
  <c r="K25" i="93"/>
  <c r="J25" i="93"/>
  <c r="G25" i="93"/>
  <c r="C25" i="93"/>
  <c r="P25" i="93" s="1"/>
  <c r="B25" i="93"/>
  <c r="A25" i="93"/>
  <c r="T24" i="93"/>
  <c r="R24" i="93"/>
  <c r="O24" i="93"/>
  <c r="M24" i="93"/>
  <c r="K24" i="93"/>
  <c r="J24" i="93"/>
  <c r="G24" i="93"/>
  <c r="C24" i="93"/>
  <c r="P24" i="93" s="1"/>
  <c r="B24" i="93"/>
  <c r="A24" i="93"/>
  <c r="T23" i="93"/>
  <c r="R23" i="93"/>
  <c r="O23" i="93"/>
  <c r="M23" i="93"/>
  <c r="K23" i="93"/>
  <c r="J23" i="93"/>
  <c r="G23" i="93"/>
  <c r="C23" i="93"/>
  <c r="P23" i="93" s="1"/>
  <c r="B23" i="93"/>
  <c r="A23" i="93"/>
  <c r="T22" i="93"/>
  <c r="R22" i="93"/>
  <c r="O22" i="93"/>
  <c r="M22" i="93"/>
  <c r="K22" i="93"/>
  <c r="J22" i="93"/>
  <c r="G22" i="93"/>
  <c r="C22" i="93"/>
  <c r="P22" i="93" s="1"/>
  <c r="B22" i="93"/>
  <c r="A22" i="93"/>
  <c r="T21" i="93"/>
  <c r="R21" i="93"/>
  <c r="O21" i="93"/>
  <c r="M21" i="93"/>
  <c r="K21" i="93"/>
  <c r="J21" i="93"/>
  <c r="G21" i="93"/>
  <c r="C21" i="93"/>
  <c r="P21" i="93" s="1"/>
  <c r="B21" i="93"/>
  <c r="A21" i="93"/>
  <c r="T20" i="93"/>
  <c r="R20" i="93"/>
  <c r="O20" i="93"/>
  <c r="M20" i="93"/>
  <c r="K20" i="93"/>
  <c r="J20" i="93"/>
  <c r="G20" i="93"/>
  <c r="C20" i="93"/>
  <c r="P20" i="93" s="1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O18" i="93"/>
  <c r="M18" i="93"/>
  <c r="K18" i="93"/>
  <c r="J18" i="93"/>
  <c r="G18" i="93"/>
  <c r="C18" i="93"/>
  <c r="P18" i="93" s="1"/>
  <c r="B18" i="93"/>
  <c r="A18" i="93"/>
  <c r="T17" i="93"/>
  <c r="R17" i="93"/>
  <c r="O17" i="93"/>
  <c r="M17" i="93"/>
  <c r="K17" i="93"/>
  <c r="J17" i="93"/>
  <c r="G17" i="93"/>
  <c r="C17" i="93"/>
  <c r="P17" i="93" s="1"/>
  <c r="B17" i="93"/>
  <c r="A17" i="93"/>
  <c r="T16" i="93"/>
  <c r="R16" i="93"/>
  <c r="O16" i="93"/>
  <c r="M16" i="93"/>
  <c r="K16" i="93"/>
  <c r="J16" i="93"/>
  <c r="G16" i="93"/>
  <c r="C16" i="93"/>
  <c r="P16" i="93" s="1"/>
  <c r="B16" i="93"/>
  <c r="A16" i="93"/>
  <c r="T15" i="93"/>
  <c r="R15" i="93"/>
  <c r="O15" i="93"/>
  <c r="M15" i="93"/>
  <c r="K15" i="93"/>
  <c r="J15" i="93"/>
  <c r="G15" i="93"/>
  <c r="C15" i="93"/>
  <c r="P15" i="93" s="1"/>
  <c r="B15" i="93"/>
  <c r="A15" i="93"/>
  <c r="T14" i="93"/>
  <c r="R14" i="93"/>
  <c r="O14" i="93"/>
  <c r="M14" i="93"/>
  <c r="K14" i="93"/>
  <c r="J14" i="93"/>
  <c r="G14" i="93"/>
  <c r="C14" i="93"/>
  <c r="P14" i="93" s="1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O11" i="93"/>
  <c r="M11" i="93"/>
  <c r="K11" i="93"/>
  <c r="J11" i="93"/>
  <c r="G11" i="93"/>
  <c r="C11" i="93"/>
  <c r="P11" i="93" s="1"/>
  <c r="B11" i="93"/>
  <c r="A11" i="93"/>
  <c r="T10" i="93"/>
  <c r="R10" i="93"/>
  <c r="O10" i="93"/>
  <c r="M10" i="93"/>
  <c r="K10" i="93"/>
  <c r="J10" i="93"/>
  <c r="G10" i="93"/>
  <c r="C10" i="93"/>
  <c r="P10" i="93" s="1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O8" i="93"/>
  <c r="M8" i="93"/>
  <c r="K8" i="93"/>
  <c r="J8" i="93"/>
  <c r="G8" i="93"/>
  <c r="C8" i="93"/>
  <c r="P8" i="93" s="1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O6" i="93"/>
  <c r="M6" i="93"/>
  <c r="K6" i="93"/>
  <c r="J6" i="93"/>
  <c r="G6" i="93"/>
  <c r="C6" i="93"/>
  <c r="P6" i="93" s="1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H39" i="93" s="1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O73" i="92"/>
  <c r="N73" i="92"/>
  <c r="M73" i="92"/>
  <c r="L73" i="92"/>
  <c r="K73" i="92"/>
  <c r="J73" i="92"/>
  <c r="H73" i="92"/>
  <c r="G73" i="92"/>
  <c r="D73" i="92"/>
  <c r="Q73" i="92" s="1"/>
  <c r="C73" i="92"/>
  <c r="P73" i="92" s="1"/>
  <c r="B73" i="92"/>
  <c r="A73" i="92"/>
  <c r="T72" i="92"/>
  <c r="S72" i="92"/>
  <c r="R72" i="92"/>
  <c r="O72" i="92"/>
  <c r="N72" i="92"/>
  <c r="M72" i="92"/>
  <c r="L72" i="92"/>
  <c r="K72" i="92"/>
  <c r="J72" i="92"/>
  <c r="H72" i="92"/>
  <c r="G72" i="92"/>
  <c r="D72" i="92"/>
  <c r="Q72" i="92" s="1"/>
  <c r="C72" i="92"/>
  <c r="P72" i="92" s="1"/>
  <c r="B72" i="92"/>
  <c r="A72" i="92"/>
  <c r="T71" i="92"/>
  <c r="S71" i="92"/>
  <c r="R71" i="92"/>
  <c r="P71" i="92"/>
  <c r="O71" i="92"/>
  <c r="N71" i="92"/>
  <c r="M71" i="92"/>
  <c r="L71" i="92"/>
  <c r="K71" i="92"/>
  <c r="J71" i="92"/>
  <c r="H71" i="92"/>
  <c r="G71" i="92"/>
  <c r="D71" i="92"/>
  <c r="Q71" i="92" s="1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O69" i="92"/>
  <c r="N69" i="92"/>
  <c r="M69" i="92"/>
  <c r="L69" i="92"/>
  <c r="K69" i="92"/>
  <c r="J69" i="92"/>
  <c r="H69" i="92"/>
  <c r="G69" i="92"/>
  <c r="D69" i="92"/>
  <c r="Q69" i="92" s="1"/>
  <c r="C69" i="92"/>
  <c r="P69" i="92" s="1"/>
  <c r="B69" i="92"/>
  <c r="A69" i="92"/>
  <c r="T68" i="92"/>
  <c r="S68" i="92"/>
  <c r="R68" i="92"/>
  <c r="O68" i="92"/>
  <c r="N68" i="92"/>
  <c r="M68" i="92"/>
  <c r="L68" i="92"/>
  <c r="K68" i="92"/>
  <c r="J68" i="92"/>
  <c r="H68" i="92"/>
  <c r="G68" i="92"/>
  <c r="D68" i="92"/>
  <c r="Q68" i="92" s="1"/>
  <c r="C68" i="92"/>
  <c r="P68" i="92" s="1"/>
  <c r="B68" i="92"/>
  <c r="A68" i="92"/>
  <c r="T67" i="92"/>
  <c r="S67" i="92"/>
  <c r="R67" i="92"/>
  <c r="Q67" i="92"/>
  <c r="O67" i="92"/>
  <c r="N67" i="92"/>
  <c r="M67" i="92"/>
  <c r="L67" i="92"/>
  <c r="K67" i="92"/>
  <c r="J67" i="92"/>
  <c r="H67" i="92"/>
  <c r="G67" i="92"/>
  <c r="D67" i="92"/>
  <c r="C67" i="92"/>
  <c r="P67" i="92" s="1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O64" i="92"/>
  <c r="N64" i="92"/>
  <c r="M64" i="92"/>
  <c r="L64" i="92"/>
  <c r="K64" i="92"/>
  <c r="J64" i="92"/>
  <c r="H64" i="92"/>
  <c r="G64" i="92"/>
  <c r="D64" i="92"/>
  <c r="C64" i="92"/>
  <c r="P64" i="92" s="1"/>
  <c r="B64" i="92"/>
  <c r="A64" i="92"/>
  <c r="T63" i="92"/>
  <c r="S63" i="92"/>
  <c r="R63" i="92"/>
  <c r="O63" i="92"/>
  <c r="N63" i="92"/>
  <c r="M63" i="92"/>
  <c r="L63" i="92"/>
  <c r="K63" i="92"/>
  <c r="J63" i="92"/>
  <c r="H63" i="92"/>
  <c r="G63" i="92"/>
  <c r="D63" i="92"/>
  <c r="Q63" i="92" s="1"/>
  <c r="C63" i="92"/>
  <c r="P63" i="92" s="1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O61" i="92"/>
  <c r="N61" i="92"/>
  <c r="M61" i="92"/>
  <c r="L61" i="92"/>
  <c r="K61" i="92"/>
  <c r="J61" i="92"/>
  <c r="H61" i="92"/>
  <c r="G61" i="92"/>
  <c r="D61" i="92"/>
  <c r="Q61" i="92" s="1"/>
  <c r="C61" i="92"/>
  <c r="P61" i="92" s="1"/>
  <c r="B61" i="92"/>
  <c r="A61" i="92"/>
  <c r="T60" i="92"/>
  <c r="S60" i="92"/>
  <c r="R60" i="92"/>
  <c r="O60" i="92"/>
  <c r="N60" i="92"/>
  <c r="M60" i="92"/>
  <c r="L60" i="92"/>
  <c r="K60" i="92"/>
  <c r="J60" i="92"/>
  <c r="H60" i="92"/>
  <c r="G60" i="92"/>
  <c r="D60" i="92"/>
  <c r="Q60" i="92" s="1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O57" i="92"/>
  <c r="N57" i="92"/>
  <c r="M57" i="92"/>
  <c r="L57" i="92"/>
  <c r="K57" i="92"/>
  <c r="J57" i="92"/>
  <c r="H57" i="92"/>
  <c r="G57" i="92"/>
  <c r="D57" i="92"/>
  <c r="Q57" i="92" s="1"/>
  <c r="C57" i="92"/>
  <c r="P57" i="92" s="1"/>
  <c r="B57" i="92"/>
  <c r="A57" i="92"/>
  <c r="T56" i="92"/>
  <c r="S56" i="92"/>
  <c r="R56" i="92"/>
  <c r="O56" i="92"/>
  <c r="N56" i="92"/>
  <c r="M56" i="92"/>
  <c r="L56" i="92"/>
  <c r="K56" i="92"/>
  <c r="J56" i="92"/>
  <c r="H56" i="92"/>
  <c r="G56" i="92"/>
  <c r="D56" i="92"/>
  <c r="Q56" i="92" s="1"/>
  <c r="C56" i="92"/>
  <c r="P56" i="92" s="1"/>
  <c r="B56" i="92"/>
  <c r="A56" i="92"/>
  <c r="T55" i="92"/>
  <c r="S55" i="92"/>
  <c r="R55" i="92"/>
  <c r="O55" i="92"/>
  <c r="N55" i="92"/>
  <c r="M55" i="92"/>
  <c r="L55" i="92"/>
  <c r="K55" i="92"/>
  <c r="J55" i="92"/>
  <c r="H55" i="92"/>
  <c r="G55" i="92"/>
  <c r="D55" i="92"/>
  <c r="Q55" i="92" s="1"/>
  <c r="C55" i="92"/>
  <c r="P55" i="92" s="1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O53" i="92"/>
  <c r="N53" i="92"/>
  <c r="M53" i="92"/>
  <c r="L53" i="92"/>
  <c r="K53" i="92"/>
  <c r="J53" i="92"/>
  <c r="H53" i="92"/>
  <c r="G53" i="92"/>
  <c r="D53" i="92"/>
  <c r="Q53" i="92" s="1"/>
  <c r="C53" i="92"/>
  <c r="P53" i="92" s="1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O51" i="92"/>
  <c r="N51" i="92"/>
  <c r="M51" i="92"/>
  <c r="L51" i="92"/>
  <c r="K51" i="92"/>
  <c r="J51" i="92"/>
  <c r="H51" i="92"/>
  <c r="G51" i="92"/>
  <c r="D51" i="92"/>
  <c r="Q51" i="92" s="1"/>
  <c r="C51" i="92"/>
  <c r="P51" i="92" s="1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O49" i="92"/>
  <c r="N49" i="92"/>
  <c r="M49" i="92"/>
  <c r="L49" i="92"/>
  <c r="K49" i="92"/>
  <c r="J49" i="92"/>
  <c r="H49" i="92"/>
  <c r="G49" i="92"/>
  <c r="D49" i="92"/>
  <c r="Q49" i="92" s="1"/>
  <c r="C49" i="92"/>
  <c r="P49" i="92" s="1"/>
  <c r="B49" i="92"/>
  <c r="A49" i="92"/>
  <c r="T48" i="92"/>
  <c r="S48" i="92"/>
  <c r="R48" i="92"/>
  <c r="O48" i="92"/>
  <c r="N48" i="92"/>
  <c r="M48" i="92"/>
  <c r="L48" i="92"/>
  <c r="K48" i="92"/>
  <c r="J48" i="92"/>
  <c r="H48" i="92"/>
  <c r="G48" i="92"/>
  <c r="D48" i="92"/>
  <c r="Q48" i="92" s="1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O44" i="92"/>
  <c r="N44" i="92"/>
  <c r="M44" i="92"/>
  <c r="L44" i="92"/>
  <c r="K44" i="92"/>
  <c r="J44" i="92"/>
  <c r="H44" i="92"/>
  <c r="G44" i="92"/>
  <c r="D44" i="92"/>
  <c r="Q44" i="92" s="1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O41" i="92"/>
  <c r="N41" i="92"/>
  <c r="M41" i="92"/>
  <c r="L41" i="92"/>
  <c r="K41" i="92"/>
  <c r="J41" i="92"/>
  <c r="H41" i="92"/>
  <c r="G41" i="92"/>
  <c r="D41" i="92"/>
  <c r="Q41" i="92" s="1"/>
  <c r="C41" i="92"/>
  <c r="P41" i="92" s="1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O34" i="92"/>
  <c r="M34" i="92"/>
  <c r="K34" i="92"/>
  <c r="J34" i="92"/>
  <c r="G34" i="92"/>
  <c r="C34" i="92"/>
  <c r="P34" i="92" s="1"/>
  <c r="B34" i="92"/>
  <c r="A34" i="92"/>
  <c r="T33" i="92"/>
  <c r="R33" i="92"/>
  <c r="O33" i="92"/>
  <c r="M33" i="92"/>
  <c r="K33" i="92"/>
  <c r="J33" i="92"/>
  <c r="G33" i="92"/>
  <c r="C33" i="92"/>
  <c r="P33" i="92" s="1"/>
  <c r="B33" i="92"/>
  <c r="A33" i="92"/>
  <c r="T32" i="92"/>
  <c r="R32" i="92"/>
  <c r="O32" i="92"/>
  <c r="M32" i="92"/>
  <c r="K32" i="92"/>
  <c r="J32" i="92"/>
  <c r="G32" i="92"/>
  <c r="C32" i="92"/>
  <c r="P32" i="92" s="1"/>
  <c r="B32" i="92"/>
  <c r="A32" i="92"/>
  <c r="T31" i="92"/>
  <c r="R31" i="92"/>
  <c r="O31" i="92"/>
  <c r="M31" i="92"/>
  <c r="K31" i="92"/>
  <c r="J31" i="92"/>
  <c r="G31" i="92"/>
  <c r="C31" i="92"/>
  <c r="P31" i="92" s="1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O28" i="92"/>
  <c r="M28" i="92"/>
  <c r="K28" i="92"/>
  <c r="J28" i="92"/>
  <c r="G28" i="92"/>
  <c r="C28" i="92"/>
  <c r="P28" i="92" s="1"/>
  <c r="B28" i="92"/>
  <c r="A28" i="92"/>
  <c r="T27" i="92"/>
  <c r="R27" i="92"/>
  <c r="O27" i="92"/>
  <c r="M27" i="92"/>
  <c r="K27" i="92"/>
  <c r="J27" i="92"/>
  <c r="G27" i="92"/>
  <c r="C27" i="92"/>
  <c r="P27" i="92" s="1"/>
  <c r="B27" i="92"/>
  <c r="A27" i="92"/>
  <c r="T26" i="92"/>
  <c r="R26" i="92"/>
  <c r="O26" i="92"/>
  <c r="M26" i="92"/>
  <c r="K26" i="92"/>
  <c r="J26" i="92"/>
  <c r="G26" i="92"/>
  <c r="C26" i="92"/>
  <c r="P26" i="92" s="1"/>
  <c r="B26" i="92"/>
  <c r="A26" i="92"/>
  <c r="T25" i="92"/>
  <c r="R25" i="92"/>
  <c r="O25" i="92"/>
  <c r="M25" i="92"/>
  <c r="K25" i="92"/>
  <c r="J25" i="92"/>
  <c r="G25" i="92"/>
  <c r="C25" i="92"/>
  <c r="P25" i="92" s="1"/>
  <c r="B25" i="92"/>
  <c r="A25" i="92"/>
  <c r="T24" i="92"/>
  <c r="R24" i="92"/>
  <c r="O24" i="92"/>
  <c r="M24" i="92"/>
  <c r="K24" i="92"/>
  <c r="J24" i="92"/>
  <c r="G24" i="92"/>
  <c r="C24" i="92"/>
  <c r="P24" i="92" s="1"/>
  <c r="B24" i="92"/>
  <c r="A24" i="92"/>
  <c r="T23" i="92"/>
  <c r="R23" i="92"/>
  <c r="O23" i="92"/>
  <c r="M23" i="92"/>
  <c r="K23" i="92"/>
  <c r="J23" i="92"/>
  <c r="G23" i="92"/>
  <c r="C23" i="92"/>
  <c r="P23" i="92" s="1"/>
  <c r="B23" i="92"/>
  <c r="A23" i="92"/>
  <c r="T22" i="92"/>
  <c r="R22" i="92"/>
  <c r="O22" i="92"/>
  <c r="M22" i="92"/>
  <c r="K22" i="92"/>
  <c r="J22" i="92"/>
  <c r="G22" i="92"/>
  <c r="C22" i="92"/>
  <c r="P22" i="92" s="1"/>
  <c r="B22" i="92"/>
  <c r="A22" i="92"/>
  <c r="T21" i="92"/>
  <c r="R21" i="92"/>
  <c r="O21" i="92"/>
  <c r="M21" i="92"/>
  <c r="K21" i="92"/>
  <c r="J21" i="92"/>
  <c r="G21" i="92"/>
  <c r="C21" i="92"/>
  <c r="P21" i="92" s="1"/>
  <c r="B21" i="92"/>
  <c r="A21" i="92"/>
  <c r="T20" i="92"/>
  <c r="R20" i="92"/>
  <c r="O20" i="92"/>
  <c r="M20" i="92"/>
  <c r="K20" i="92"/>
  <c r="J20" i="92"/>
  <c r="G20" i="92"/>
  <c r="C20" i="92"/>
  <c r="P20" i="92" s="1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O18" i="92"/>
  <c r="M18" i="92"/>
  <c r="K18" i="92"/>
  <c r="J18" i="92"/>
  <c r="G18" i="92"/>
  <c r="C18" i="92"/>
  <c r="P18" i="92" s="1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O14" i="92"/>
  <c r="M14" i="92"/>
  <c r="K14" i="92"/>
  <c r="J14" i="92"/>
  <c r="G14" i="92"/>
  <c r="C14" i="92"/>
  <c r="P14" i="92" s="1"/>
  <c r="B14" i="92"/>
  <c r="A14" i="92"/>
  <c r="T13" i="92"/>
  <c r="R13" i="92"/>
  <c r="O13" i="92"/>
  <c r="M13" i="92"/>
  <c r="K13" i="92"/>
  <c r="J13" i="92"/>
  <c r="G13" i="92"/>
  <c r="C13" i="92"/>
  <c r="P13" i="92" s="1"/>
  <c r="B13" i="92"/>
  <c r="A13" i="92"/>
  <c r="T12" i="92"/>
  <c r="R12" i="92"/>
  <c r="O12" i="92"/>
  <c r="M12" i="92"/>
  <c r="K12" i="92"/>
  <c r="J12" i="92"/>
  <c r="G12" i="92"/>
  <c r="C12" i="92"/>
  <c r="P12" i="92" s="1"/>
  <c r="B12" i="92"/>
  <c r="A12" i="92"/>
  <c r="T11" i="92"/>
  <c r="R11" i="92"/>
  <c r="O11" i="92"/>
  <c r="M11" i="92"/>
  <c r="K11" i="92"/>
  <c r="J11" i="92"/>
  <c r="G11" i="92"/>
  <c r="C11" i="92"/>
  <c r="P11" i="92" s="1"/>
  <c r="B11" i="92"/>
  <c r="A11" i="92"/>
  <c r="T10" i="92"/>
  <c r="R10" i="92"/>
  <c r="O10" i="92"/>
  <c r="M10" i="92"/>
  <c r="K10" i="92"/>
  <c r="J10" i="92"/>
  <c r="G10" i="92"/>
  <c r="C10" i="92"/>
  <c r="P10" i="92" s="1"/>
  <c r="B10" i="92"/>
  <c r="A10" i="92"/>
  <c r="T9" i="92"/>
  <c r="R9" i="92"/>
  <c r="O9" i="92"/>
  <c r="M9" i="92"/>
  <c r="K9" i="92"/>
  <c r="J9" i="92"/>
  <c r="G9" i="92"/>
  <c r="C9" i="92"/>
  <c r="P9" i="92" s="1"/>
  <c r="B9" i="92"/>
  <c r="A9" i="92"/>
  <c r="T8" i="92"/>
  <c r="R8" i="92"/>
  <c r="O8" i="92"/>
  <c r="M8" i="92"/>
  <c r="K8" i="92"/>
  <c r="J8" i="92"/>
  <c r="G8" i="92"/>
  <c r="C8" i="92"/>
  <c r="P8" i="92" s="1"/>
  <c r="B8" i="92"/>
  <c r="A8" i="92"/>
  <c r="T7" i="92"/>
  <c r="R7" i="92"/>
  <c r="O7" i="92"/>
  <c r="M7" i="92"/>
  <c r="K7" i="92"/>
  <c r="J7" i="92"/>
  <c r="G7" i="92"/>
  <c r="C7" i="92"/>
  <c r="P7" i="92" s="1"/>
  <c r="B7" i="92"/>
  <c r="A7" i="92"/>
  <c r="T6" i="92"/>
  <c r="R6" i="92"/>
  <c r="O6" i="92"/>
  <c r="M6" i="92"/>
  <c r="K6" i="92"/>
  <c r="J6" i="92"/>
  <c r="G6" i="92"/>
  <c r="C6" i="92"/>
  <c r="P6" i="92" s="1"/>
  <c r="B6" i="92"/>
  <c r="A6" i="92"/>
  <c r="T5" i="92"/>
  <c r="R5" i="92"/>
  <c r="O5" i="92"/>
  <c r="M5" i="92"/>
  <c r="K5" i="92"/>
  <c r="J5" i="92"/>
  <c r="G5" i="92"/>
  <c r="C5" i="92"/>
  <c r="P5" i="92" s="1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O73" i="91"/>
  <c r="N73" i="91"/>
  <c r="M73" i="91"/>
  <c r="L73" i="91"/>
  <c r="K73" i="91"/>
  <c r="J73" i="91"/>
  <c r="H73" i="91"/>
  <c r="G73" i="91"/>
  <c r="D73" i="91"/>
  <c r="Q73" i="91" s="1"/>
  <c r="C73" i="91"/>
  <c r="P73" i="91" s="1"/>
  <c r="B73" i="91"/>
  <c r="A73" i="91"/>
  <c r="T72" i="91"/>
  <c r="S72" i="91"/>
  <c r="R72" i="91"/>
  <c r="O72" i="91"/>
  <c r="N72" i="91"/>
  <c r="M72" i="91"/>
  <c r="L72" i="91"/>
  <c r="K72" i="91"/>
  <c r="J72" i="91"/>
  <c r="H72" i="91"/>
  <c r="G72" i="91"/>
  <c r="D72" i="91"/>
  <c r="Q72" i="91" s="1"/>
  <c r="C72" i="91"/>
  <c r="P72" i="91" s="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O69" i="91"/>
  <c r="N69" i="91"/>
  <c r="M69" i="91"/>
  <c r="L69" i="91"/>
  <c r="K69" i="91"/>
  <c r="J69" i="91"/>
  <c r="H69" i="91"/>
  <c r="G69" i="91"/>
  <c r="D69" i="91"/>
  <c r="Q69" i="91" s="1"/>
  <c r="C69" i="91"/>
  <c r="P69" i="91" s="1"/>
  <c r="B69" i="91"/>
  <c r="A69" i="91"/>
  <c r="T68" i="91"/>
  <c r="S68" i="91"/>
  <c r="R68" i="91"/>
  <c r="O68" i="91"/>
  <c r="N68" i="91"/>
  <c r="M68" i="91"/>
  <c r="L68" i="91"/>
  <c r="K68" i="91"/>
  <c r="J68" i="91"/>
  <c r="H68" i="91"/>
  <c r="G68" i="91"/>
  <c r="D68" i="91"/>
  <c r="Q68" i="91" s="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O65" i="91"/>
  <c r="N65" i="91"/>
  <c r="M65" i="91"/>
  <c r="L65" i="91"/>
  <c r="K65" i="91"/>
  <c r="J65" i="91"/>
  <c r="H65" i="91"/>
  <c r="G65" i="91"/>
  <c r="D65" i="91"/>
  <c r="Q65" i="91" s="1"/>
  <c r="C65" i="91"/>
  <c r="P65" i="91" s="1"/>
  <c r="B65" i="91"/>
  <c r="A65" i="91"/>
  <c r="T64" i="91"/>
  <c r="S64" i="91"/>
  <c r="R64" i="91"/>
  <c r="O64" i="91"/>
  <c r="N64" i="91"/>
  <c r="M64" i="91"/>
  <c r="L64" i="91"/>
  <c r="K64" i="91"/>
  <c r="J64" i="91"/>
  <c r="H64" i="91"/>
  <c r="G64" i="91"/>
  <c r="D64" i="91"/>
  <c r="Q64" i="91" s="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J61" i="91"/>
  <c r="D61" i="91"/>
  <c r="C61" i="91"/>
  <c r="P61" i="91" s="1"/>
  <c r="B61" i="91"/>
  <c r="A61" i="91"/>
  <c r="T60" i="91"/>
  <c r="S60" i="91"/>
  <c r="N60" i="91" s="1"/>
  <c r="R60" i="91"/>
  <c r="M60" i="91" s="1"/>
  <c r="J60" i="91"/>
  <c r="D60" i="91"/>
  <c r="Q60" i="91" s="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P57" i="91"/>
  <c r="J57" i="91"/>
  <c r="D57" i="91"/>
  <c r="Q57" i="91" s="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J53" i="91"/>
  <c r="D53" i="91"/>
  <c r="Q53" i="91" s="1"/>
  <c r="C53" i="91"/>
  <c r="P53" i="91" s="1"/>
  <c r="B53" i="91"/>
  <c r="A53" i="91"/>
  <c r="T52" i="91"/>
  <c r="S52" i="91"/>
  <c r="N52" i="91" s="1"/>
  <c r="R52" i="91"/>
  <c r="M52" i="91" s="1"/>
  <c r="J52" i="91"/>
  <c r="D52" i="91"/>
  <c r="Q52" i="91" s="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N49" i="91"/>
  <c r="J49" i="91"/>
  <c r="D49" i="91"/>
  <c r="C49" i="91"/>
  <c r="P49" i="91" s="1"/>
  <c r="B49" i="91"/>
  <c r="A49" i="91"/>
  <c r="R48" i="91"/>
  <c r="J48" i="91"/>
  <c r="D48" i="91"/>
  <c r="Q48" i="91" s="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N45" i="91"/>
  <c r="M45" i="91"/>
  <c r="J45" i="91"/>
  <c r="D45" i="91"/>
  <c r="C45" i="91"/>
  <c r="P45" i="91" s="1"/>
  <c r="B45" i="91"/>
  <c r="A45" i="91"/>
  <c r="T44" i="91"/>
  <c r="S44" i="91"/>
  <c r="R44" i="91"/>
  <c r="M44" i="91" s="1"/>
  <c r="N44" i="91"/>
  <c r="J44" i="91"/>
  <c r="D44" i="91"/>
  <c r="Q44" i="91" s="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N41" i="91"/>
  <c r="M41" i="91"/>
  <c r="J41" i="91"/>
  <c r="D41" i="91"/>
  <c r="Q41" i="91" s="1"/>
  <c r="C41" i="91"/>
  <c r="P41" i="91" s="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J34" i="91"/>
  <c r="C34" i="91"/>
  <c r="P34" i="91" s="1"/>
  <c r="B34" i="91"/>
  <c r="A34" i="91"/>
  <c r="T33" i="91"/>
  <c r="R33" i="91"/>
  <c r="M33" i="91" s="1"/>
  <c r="J33" i="91"/>
  <c r="C33" i="91"/>
  <c r="P33" i="91" s="1"/>
  <c r="B33" i="91"/>
  <c r="A33" i="91"/>
  <c r="T32" i="91"/>
  <c r="R32" i="91"/>
  <c r="M32" i="91" s="1"/>
  <c r="J32" i="91"/>
  <c r="C32" i="91"/>
  <c r="P32" i="91" s="1"/>
  <c r="B32" i="91"/>
  <c r="A32" i="91"/>
  <c r="T31" i="91"/>
  <c r="R31" i="91"/>
  <c r="M31" i="91" s="1"/>
  <c r="J31" i="91"/>
  <c r="C31" i="91"/>
  <c r="P31" i="91" s="1"/>
  <c r="B31" i="91"/>
  <c r="A31" i="91"/>
  <c r="T30" i="91"/>
  <c r="R30" i="91"/>
  <c r="M30" i="91"/>
  <c r="J30" i="91"/>
  <c r="C30" i="91"/>
  <c r="P30" i="91" s="1"/>
  <c r="B30" i="91"/>
  <c r="A30" i="91"/>
  <c r="T29" i="91"/>
  <c r="J29" i="91"/>
  <c r="C29" i="91"/>
  <c r="P29" i="91" s="1"/>
  <c r="B29" i="91"/>
  <c r="A29" i="91"/>
  <c r="T28" i="91"/>
  <c r="R28" i="91"/>
  <c r="M28" i="91"/>
  <c r="J28" i="91"/>
  <c r="C28" i="91"/>
  <c r="P28" i="91" s="1"/>
  <c r="B28" i="91"/>
  <c r="A28" i="91"/>
  <c r="J27" i="91"/>
  <c r="C27" i="91"/>
  <c r="B27" i="91"/>
  <c r="A27" i="91"/>
  <c r="T26" i="91"/>
  <c r="J26" i="91"/>
  <c r="C26" i="91"/>
  <c r="P26" i="91" s="1"/>
  <c r="B26" i="91"/>
  <c r="A26" i="91"/>
  <c r="T25" i="91"/>
  <c r="R25" i="91"/>
  <c r="M25" i="91" s="1"/>
  <c r="J25" i="91"/>
  <c r="C25" i="91"/>
  <c r="B25" i="91"/>
  <c r="A25" i="91"/>
  <c r="T24" i="91"/>
  <c r="R24" i="91"/>
  <c r="M24" i="91"/>
  <c r="J24" i="91"/>
  <c r="C24" i="91"/>
  <c r="P24" i="91" s="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J22" i="91"/>
  <c r="C22" i="91"/>
  <c r="P22" i="91" s="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J18" i="91"/>
  <c r="C18" i="91"/>
  <c r="P18" i="91" s="1"/>
  <c r="B18" i="91"/>
  <c r="A18" i="91"/>
  <c r="T17" i="91"/>
  <c r="R17" i="91"/>
  <c r="M17" i="91" s="1"/>
  <c r="J17" i="91"/>
  <c r="C17" i="91"/>
  <c r="B17" i="91"/>
  <c r="A17" i="91"/>
  <c r="T16" i="91"/>
  <c r="R16" i="91"/>
  <c r="M16" i="91"/>
  <c r="J16" i="91"/>
  <c r="C16" i="91"/>
  <c r="P16" i="91" s="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J10" i="91"/>
  <c r="C10" i="91"/>
  <c r="P10" i="91" s="1"/>
  <c r="B10" i="91"/>
  <c r="A10" i="91"/>
  <c r="T9" i="91"/>
  <c r="R9" i="91"/>
  <c r="M9" i="91" s="1"/>
  <c r="J9" i="91"/>
  <c r="C9" i="91"/>
  <c r="B9" i="91"/>
  <c r="A9" i="91"/>
  <c r="T8" i="91"/>
  <c r="R8" i="91"/>
  <c r="M8" i="91"/>
  <c r="J8" i="91"/>
  <c r="C8" i="91"/>
  <c r="P8" i="91" s="1"/>
  <c r="B8" i="91"/>
  <c r="A8" i="91"/>
  <c r="T7" i="91"/>
  <c r="R7" i="91"/>
  <c r="M7" i="91"/>
  <c r="J7" i="91"/>
  <c r="C7" i="91"/>
  <c r="B7" i="91"/>
  <c r="A7" i="91"/>
  <c r="T6" i="91"/>
  <c r="R6" i="91"/>
  <c r="M6" i="91" s="1"/>
  <c r="J6" i="91"/>
  <c r="C6" i="91"/>
  <c r="P6" i="91" s="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Q74" i="2" s="1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O73" i="90"/>
  <c r="Q73" i="2" s="1"/>
  <c r="N73" i="90"/>
  <c r="M73" i="90"/>
  <c r="L73" i="90"/>
  <c r="K73" i="90"/>
  <c r="J73" i="90"/>
  <c r="H73" i="90"/>
  <c r="G73" i="90"/>
  <c r="D73" i="90"/>
  <c r="Q73" i="90" s="1"/>
  <c r="C73" i="90"/>
  <c r="P73" i="90" s="1"/>
  <c r="B73" i="90"/>
  <c r="A73" i="90"/>
  <c r="T72" i="90"/>
  <c r="S72" i="90"/>
  <c r="R72" i="90"/>
  <c r="O72" i="90"/>
  <c r="Q72" i="2" s="1"/>
  <c r="N72" i="90"/>
  <c r="M72" i="90"/>
  <c r="L72" i="90"/>
  <c r="K72" i="90"/>
  <c r="J72" i="90"/>
  <c r="H72" i="90"/>
  <c r="G72" i="90"/>
  <c r="D72" i="90"/>
  <c r="Q72" i="90" s="1"/>
  <c r="C72" i="90"/>
  <c r="P72" i="90" s="1"/>
  <c r="B72" i="90"/>
  <c r="A72" i="90"/>
  <c r="T71" i="90"/>
  <c r="S71" i="90"/>
  <c r="R71" i="90"/>
  <c r="O71" i="90"/>
  <c r="Q71" i="2" s="1"/>
  <c r="N71" i="90"/>
  <c r="M71" i="90"/>
  <c r="L71" i="90"/>
  <c r="K71" i="90"/>
  <c r="J71" i="90"/>
  <c r="H71" i="90"/>
  <c r="G71" i="90"/>
  <c r="D71" i="90"/>
  <c r="Q71" i="90" s="1"/>
  <c r="C71" i="90"/>
  <c r="B71" i="90"/>
  <c r="A71" i="90"/>
  <c r="T70" i="90"/>
  <c r="S70" i="90"/>
  <c r="R70" i="90"/>
  <c r="O70" i="90"/>
  <c r="Q70" i="2" s="1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O69" i="90"/>
  <c r="Q69" i="2" s="1"/>
  <c r="N69" i="90"/>
  <c r="M69" i="90"/>
  <c r="L69" i="90"/>
  <c r="K69" i="90"/>
  <c r="J69" i="90"/>
  <c r="H69" i="90"/>
  <c r="G69" i="90"/>
  <c r="D69" i="90"/>
  <c r="Q69" i="90" s="1"/>
  <c r="C69" i="90"/>
  <c r="P69" i="90" s="1"/>
  <c r="B69" i="90"/>
  <c r="A69" i="90"/>
  <c r="T68" i="90"/>
  <c r="S68" i="90"/>
  <c r="R68" i="90"/>
  <c r="O68" i="90"/>
  <c r="Q68" i="2" s="1"/>
  <c r="N68" i="90"/>
  <c r="M68" i="90"/>
  <c r="L68" i="90"/>
  <c r="K68" i="90"/>
  <c r="J68" i="90"/>
  <c r="H68" i="90"/>
  <c r="G68" i="90"/>
  <c r="D68" i="90"/>
  <c r="Q68" i="90" s="1"/>
  <c r="C68" i="90"/>
  <c r="P68" i="90" s="1"/>
  <c r="B68" i="90"/>
  <c r="A68" i="90"/>
  <c r="T67" i="90"/>
  <c r="S67" i="90"/>
  <c r="R67" i="90"/>
  <c r="O67" i="90"/>
  <c r="Q67" i="2" s="1"/>
  <c r="N67" i="90"/>
  <c r="M67" i="90"/>
  <c r="L67" i="90"/>
  <c r="K67" i="90"/>
  <c r="J67" i="90"/>
  <c r="H67" i="90"/>
  <c r="G67" i="90"/>
  <c r="D67" i="90"/>
  <c r="Q67" i="90" s="1"/>
  <c r="C67" i="90"/>
  <c r="B67" i="90"/>
  <c r="A67" i="90"/>
  <c r="T66" i="90"/>
  <c r="S66" i="90"/>
  <c r="R66" i="90"/>
  <c r="O66" i="90"/>
  <c r="Q66" i="2" s="1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O65" i="90"/>
  <c r="Q65" i="2" s="1"/>
  <c r="N65" i="90"/>
  <c r="M65" i="90"/>
  <c r="L65" i="90"/>
  <c r="K65" i="90"/>
  <c r="J65" i="90"/>
  <c r="H65" i="90"/>
  <c r="G65" i="90"/>
  <c r="D65" i="90"/>
  <c r="C65" i="90"/>
  <c r="P65" i="90" s="1"/>
  <c r="B65" i="90"/>
  <c r="A65" i="90"/>
  <c r="T64" i="90"/>
  <c r="S64" i="90"/>
  <c r="R64" i="90"/>
  <c r="Q64" i="90"/>
  <c r="O64" i="90"/>
  <c r="Q64" i="2" s="1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Q63" i="2" s="1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Q62" i="2" s="1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O61" i="90"/>
  <c r="Q61" i="2" s="1"/>
  <c r="N61" i="90"/>
  <c r="M61" i="90"/>
  <c r="L61" i="90"/>
  <c r="K61" i="90"/>
  <c r="J61" i="90"/>
  <c r="H61" i="90"/>
  <c r="G61" i="90"/>
  <c r="D61" i="90"/>
  <c r="C61" i="90"/>
  <c r="P61" i="90" s="1"/>
  <c r="B61" i="90"/>
  <c r="A61" i="90"/>
  <c r="T60" i="90"/>
  <c r="S60" i="90"/>
  <c r="R60" i="90"/>
  <c r="Q60" i="90"/>
  <c r="O60" i="90"/>
  <c r="Q60" i="2" s="1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Q59" i="2" s="1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J58" i="90"/>
  <c r="D58" i="90"/>
  <c r="Q58" i="90" s="1"/>
  <c r="S58" i="90" s="1"/>
  <c r="N58" i="90" s="1"/>
  <c r="C58" i="90"/>
  <c r="B58" i="90"/>
  <c r="A58" i="90"/>
  <c r="T57" i="90"/>
  <c r="S57" i="90"/>
  <c r="P57" i="90"/>
  <c r="R57" i="90" s="1"/>
  <c r="J57" i="90"/>
  <c r="D57" i="90"/>
  <c r="Q57" i="90" s="1"/>
  <c r="C57" i="90"/>
  <c r="B57" i="90"/>
  <c r="A57" i="90"/>
  <c r="T56" i="90"/>
  <c r="S56" i="90"/>
  <c r="R56" i="90"/>
  <c r="O56" i="90"/>
  <c r="Q56" i="2" s="1"/>
  <c r="N56" i="90"/>
  <c r="M56" i="90"/>
  <c r="L56" i="90"/>
  <c r="K56" i="90"/>
  <c r="J56" i="90"/>
  <c r="H56" i="90"/>
  <c r="G56" i="90"/>
  <c r="D56" i="90"/>
  <c r="Q56" i="90" s="1"/>
  <c r="C56" i="90"/>
  <c r="P56" i="90" s="1"/>
  <c r="B56" i="90"/>
  <c r="A56" i="90"/>
  <c r="T55" i="90"/>
  <c r="S55" i="90"/>
  <c r="R55" i="90"/>
  <c r="P55" i="90"/>
  <c r="O55" i="90"/>
  <c r="Q55" i="2" s="1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J54" i="90"/>
  <c r="D54" i="90"/>
  <c r="Q54" i="90" s="1"/>
  <c r="S54" i="90" s="1"/>
  <c r="C54" i="90"/>
  <c r="B54" i="90"/>
  <c r="A54" i="90"/>
  <c r="T53" i="90"/>
  <c r="Q53" i="90"/>
  <c r="S53" i="90" s="1"/>
  <c r="P53" i="90"/>
  <c r="R53" i="90" s="1"/>
  <c r="J53" i="90"/>
  <c r="D53" i="90"/>
  <c r="C53" i="90"/>
  <c r="B53" i="90"/>
  <c r="A53" i="90"/>
  <c r="T52" i="90"/>
  <c r="S52" i="90"/>
  <c r="R52" i="90"/>
  <c r="O52" i="90"/>
  <c r="Q52" i="2" s="1"/>
  <c r="N52" i="90"/>
  <c r="M52" i="90"/>
  <c r="L52" i="90"/>
  <c r="K52" i="90"/>
  <c r="J52" i="90"/>
  <c r="H52" i="90"/>
  <c r="G52" i="90"/>
  <c r="D52" i="90"/>
  <c r="Q52" i="90" s="1"/>
  <c r="C52" i="90"/>
  <c r="P52" i="90" s="1"/>
  <c r="B52" i="90"/>
  <c r="A52" i="90"/>
  <c r="T51" i="90"/>
  <c r="S51" i="90"/>
  <c r="R51" i="90"/>
  <c r="P51" i="90"/>
  <c r="O51" i="90"/>
  <c r="Q51" i="2" s="1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Q50" i="2" s="1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Q49" i="2" s="1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O48" i="90"/>
  <c r="Q48" i="2" s="1"/>
  <c r="N48" i="90"/>
  <c r="M48" i="90"/>
  <c r="L48" i="90"/>
  <c r="K48" i="90"/>
  <c r="J48" i="90"/>
  <c r="H48" i="90"/>
  <c r="G48" i="90"/>
  <c r="D48" i="90"/>
  <c r="Q48" i="90" s="1"/>
  <c r="C48" i="90"/>
  <c r="P48" i="90" s="1"/>
  <c r="B48" i="90"/>
  <c r="A48" i="90"/>
  <c r="T47" i="90"/>
  <c r="P47" i="90"/>
  <c r="R47" i="90" s="1"/>
  <c r="J47" i="90"/>
  <c r="D47" i="90"/>
  <c r="Q47" i="90" s="1"/>
  <c r="S47" i="90" s="1"/>
  <c r="C47" i="90"/>
  <c r="B47" i="90"/>
  <c r="A47" i="90"/>
  <c r="T46" i="90"/>
  <c r="S46" i="90"/>
  <c r="J46" i="90"/>
  <c r="D46" i="90"/>
  <c r="Q46" i="90" s="1"/>
  <c r="C46" i="90"/>
  <c r="B46" i="90"/>
  <c r="A46" i="90"/>
  <c r="T45" i="90"/>
  <c r="S45" i="90"/>
  <c r="R45" i="90"/>
  <c r="Q45" i="90"/>
  <c r="O45" i="90"/>
  <c r="Q45" i="2" s="1"/>
  <c r="N45" i="90"/>
  <c r="M45" i="90"/>
  <c r="L45" i="90"/>
  <c r="K45" i="90"/>
  <c r="J45" i="90"/>
  <c r="H45" i="90"/>
  <c r="G45" i="90"/>
  <c r="D45" i="90"/>
  <c r="C45" i="90"/>
  <c r="P45" i="90" s="1"/>
  <c r="B45" i="90"/>
  <c r="A45" i="90"/>
  <c r="T44" i="90"/>
  <c r="S44" i="90"/>
  <c r="R44" i="90"/>
  <c r="O44" i="90"/>
  <c r="Q44" i="2" s="1"/>
  <c r="N44" i="90"/>
  <c r="M44" i="90"/>
  <c r="L44" i="90"/>
  <c r="K44" i="90"/>
  <c r="J44" i="90"/>
  <c r="H44" i="90"/>
  <c r="G44" i="90"/>
  <c r="D44" i="90"/>
  <c r="Q44" i="90" s="1"/>
  <c r="C44" i="90"/>
  <c r="P44" i="90" s="1"/>
  <c r="B44" i="90"/>
  <c r="A44" i="90"/>
  <c r="T43" i="90"/>
  <c r="S43" i="90"/>
  <c r="R43" i="90"/>
  <c r="P43" i="90"/>
  <c r="O43" i="90"/>
  <c r="Q43" i="2" s="1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J42" i="90"/>
  <c r="D42" i="90"/>
  <c r="Q42" i="90" s="1"/>
  <c r="S42" i="90" s="1"/>
  <c r="C42" i="90"/>
  <c r="B42" i="90"/>
  <c r="A42" i="90"/>
  <c r="T41" i="90"/>
  <c r="S41" i="90"/>
  <c r="R41" i="90"/>
  <c r="Q41" i="90"/>
  <c r="O41" i="90"/>
  <c r="Q41" i="2" s="1"/>
  <c r="N41" i="90"/>
  <c r="M41" i="90"/>
  <c r="L41" i="90"/>
  <c r="K41" i="90"/>
  <c r="J41" i="90"/>
  <c r="H41" i="90"/>
  <c r="G41" i="90"/>
  <c r="D41" i="90"/>
  <c r="C41" i="90"/>
  <c r="P41" i="90" s="1"/>
  <c r="B41" i="90"/>
  <c r="A41" i="90"/>
  <c r="T40" i="90"/>
  <c r="S40" i="90"/>
  <c r="R40" i="90"/>
  <c r="Q40" i="90"/>
  <c r="J40" i="90"/>
  <c r="C40" i="90"/>
  <c r="P40" i="90" s="1"/>
  <c r="B40" i="90"/>
  <c r="A40" i="90"/>
  <c r="T39" i="90"/>
  <c r="S39" i="90"/>
  <c r="R39" i="90"/>
  <c r="O39" i="90"/>
  <c r="Q39" i="2" s="1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Q34" i="2" s="1"/>
  <c r="M34" i="90"/>
  <c r="K34" i="90"/>
  <c r="J34" i="90"/>
  <c r="G34" i="90"/>
  <c r="C34" i="90"/>
  <c r="B34" i="90"/>
  <c r="A34" i="90"/>
  <c r="T33" i="90"/>
  <c r="R33" i="90"/>
  <c r="M33" i="90" s="1"/>
  <c r="P33" i="90"/>
  <c r="J33" i="90"/>
  <c r="C33" i="90"/>
  <c r="B33" i="90"/>
  <c r="A33" i="90"/>
  <c r="T32" i="90"/>
  <c r="J32" i="90"/>
  <c r="C32" i="90"/>
  <c r="P32" i="90" s="1"/>
  <c r="R32" i="90" s="1"/>
  <c r="B32" i="90"/>
  <c r="T31" i="90"/>
  <c r="R31" i="90"/>
  <c r="P31" i="90"/>
  <c r="O31" i="90"/>
  <c r="Q31" i="2" s="1"/>
  <c r="M31" i="90"/>
  <c r="K31" i="90"/>
  <c r="J31" i="90"/>
  <c r="G31" i="90"/>
  <c r="C31" i="90"/>
  <c r="B31" i="90"/>
  <c r="A31" i="90"/>
  <c r="T30" i="90"/>
  <c r="R30" i="90"/>
  <c r="J30" i="90"/>
  <c r="C30" i="90"/>
  <c r="P30" i="90" s="1"/>
  <c r="B30" i="90"/>
  <c r="A30" i="90"/>
  <c r="T29" i="90"/>
  <c r="J29" i="90"/>
  <c r="C29" i="90"/>
  <c r="P29" i="90" s="1"/>
  <c r="R29" i="90" s="1"/>
  <c r="B29" i="90"/>
  <c r="A29" i="90"/>
  <c r="T28" i="90"/>
  <c r="J28" i="90"/>
  <c r="C28" i="90"/>
  <c r="P28" i="90" s="1"/>
  <c r="R28" i="90" s="1"/>
  <c r="B28" i="90"/>
  <c r="A28" i="90"/>
  <c r="T27" i="90"/>
  <c r="R27" i="90"/>
  <c r="P27" i="90"/>
  <c r="O27" i="90"/>
  <c r="Q27" i="2" s="1"/>
  <c r="M27" i="90"/>
  <c r="K27" i="90"/>
  <c r="J27" i="90"/>
  <c r="G27" i="90"/>
  <c r="C27" i="90"/>
  <c r="B27" i="90"/>
  <c r="A27" i="90"/>
  <c r="T26" i="90"/>
  <c r="R26" i="90"/>
  <c r="O26" i="90"/>
  <c r="Q26" i="2" s="1"/>
  <c r="M26" i="90"/>
  <c r="K26" i="90"/>
  <c r="J26" i="90"/>
  <c r="G26" i="90"/>
  <c r="C26" i="90"/>
  <c r="P26" i="90" s="1"/>
  <c r="B26" i="90"/>
  <c r="A26" i="90"/>
  <c r="T25" i="90"/>
  <c r="R25" i="90"/>
  <c r="O25" i="90"/>
  <c r="Q25" i="2" s="1"/>
  <c r="M25" i="90"/>
  <c r="K25" i="90"/>
  <c r="J25" i="90"/>
  <c r="G25" i="90"/>
  <c r="C25" i="90"/>
  <c r="P25" i="90" s="1"/>
  <c r="B25" i="90"/>
  <c r="A25" i="90"/>
  <c r="T24" i="90"/>
  <c r="R24" i="90"/>
  <c r="O24" i="90"/>
  <c r="Q24" i="2" s="1"/>
  <c r="M24" i="90"/>
  <c r="K24" i="90"/>
  <c r="J24" i="90"/>
  <c r="G24" i="90"/>
  <c r="C24" i="90"/>
  <c r="P24" i="90" s="1"/>
  <c r="B24" i="90"/>
  <c r="A24" i="90"/>
  <c r="T23" i="90"/>
  <c r="R23" i="90"/>
  <c r="O23" i="90"/>
  <c r="Q23" i="2" s="1"/>
  <c r="M23" i="90"/>
  <c r="K23" i="90"/>
  <c r="J23" i="90"/>
  <c r="G23" i="90"/>
  <c r="C23" i="90"/>
  <c r="P23" i="90" s="1"/>
  <c r="B23" i="90"/>
  <c r="A23" i="90"/>
  <c r="T22" i="90"/>
  <c r="R22" i="90"/>
  <c r="O22" i="90"/>
  <c r="Q22" i="2" s="1"/>
  <c r="M22" i="90"/>
  <c r="K22" i="90"/>
  <c r="J22" i="90"/>
  <c r="G22" i="90"/>
  <c r="C22" i="90"/>
  <c r="P22" i="90" s="1"/>
  <c r="B22" i="90"/>
  <c r="A22" i="90"/>
  <c r="T21" i="90"/>
  <c r="R21" i="90"/>
  <c r="O21" i="90"/>
  <c r="Q21" i="2" s="1"/>
  <c r="M21" i="90"/>
  <c r="K21" i="90"/>
  <c r="J21" i="90"/>
  <c r="G21" i="90"/>
  <c r="C21" i="90"/>
  <c r="P21" i="90" s="1"/>
  <c r="B21" i="90"/>
  <c r="A21" i="90"/>
  <c r="T20" i="90"/>
  <c r="R20" i="90"/>
  <c r="P20" i="90"/>
  <c r="O20" i="90"/>
  <c r="Q20" i="2" s="1"/>
  <c r="M20" i="90"/>
  <c r="K20" i="90"/>
  <c r="J20" i="90"/>
  <c r="G20" i="90"/>
  <c r="C20" i="90"/>
  <c r="B20" i="90"/>
  <c r="A20" i="90"/>
  <c r="T19" i="90"/>
  <c r="J19" i="90"/>
  <c r="C19" i="90"/>
  <c r="P19" i="90" s="1"/>
  <c r="R19" i="90" s="1"/>
  <c r="B19" i="90"/>
  <c r="A19" i="90"/>
  <c r="T18" i="90"/>
  <c r="R18" i="90"/>
  <c r="O18" i="90"/>
  <c r="Q18" i="2" s="1"/>
  <c r="M18" i="90"/>
  <c r="K18" i="90"/>
  <c r="J18" i="90"/>
  <c r="G18" i="90"/>
  <c r="C18" i="90"/>
  <c r="P18" i="90" s="1"/>
  <c r="B18" i="90"/>
  <c r="A18" i="90"/>
  <c r="T17" i="90"/>
  <c r="R17" i="90"/>
  <c r="O17" i="90"/>
  <c r="Q17" i="2" s="1"/>
  <c r="M17" i="90"/>
  <c r="K17" i="90"/>
  <c r="J17" i="90"/>
  <c r="G17" i="90"/>
  <c r="C17" i="90"/>
  <c r="P17" i="90" s="1"/>
  <c r="B17" i="90"/>
  <c r="A17" i="90"/>
  <c r="T16" i="90"/>
  <c r="R16" i="90"/>
  <c r="O16" i="90"/>
  <c r="Q16" i="2" s="1"/>
  <c r="M16" i="90"/>
  <c r="K16" i="90"/>
  <c r="J16" i="90"/>
  <c r="G16" i="90"/>
  <c r="C16" i="90"/>
  <c r="P16" i="90" s="1"/>
  <c r="B16" i="90"/>
  <c r="A16" i="90"/>
  <c r="T15" i="90"/>
  <c r="R15" i="90"/>
  <c r="O15" i="90"/>
  <c r="Q15" i="2" s="1"/>
  <c r="M15" i="90"/>
  <c r="K15" i="90"/>
  <c r="J15" i="90"/>
  <c r="G15" i="90"/>
  <c r="C15" i="90"/>
  <c r="P15" i="90" s="1"/>
  <c r="B15" i="90"/>
  <c r="A15" i="90"/>
  <c r="T14" i="90"/>
  <c r="R14" i="90"/>
  <c r="O14" i="90"/>
  <c r="Q14" i="2" s="1"/>
  <c r="M14" i="90"/>
  <c r="K14" i="90"/>
  <c r="J14" i="90"/>
  <c r="G14" i="90"/>
  <c r="C14" i="90"/>
  <c r="P14" i="90" s="1"/>
  <c r="B14" i="90"/>
  <c r="A14" i="90"/>
  <c r="T13" i="90"/>
  <c r="R13" i="90"/>
  <c r="J13" i="90"/>
  <c r="C13" i="90"/>
  <c r="P13" i="90" s="1"/>
  <c r="B13" i="90"/>
  <c r="A13" i="90"/>
  <c r="T12" i="90"/>
  <c r="R12" i="90"/>
  <c r="O12" i="90"/>
  <c r="Q12" i="2" s="1"/>
  <c r="M12" i="90"/>
  <c r="K12" i="90"/>
  <c r="J12" i="90"/>
  <c r="G12" i="90"/>
  <c r="C12" i="90"/>
  <c r="P12" i="90" s="1"/>
  <c r="B12" i="90"/>
  <c r="A12" i="90"/>
  <c r="T11" i="90"/>
  <c r="R11" i="90"/>
  <c r="J11" i="90"/>
  <c r="C11" i="90"/>
  <c r="P11" i="90" s="1"/>
  <c r="B11" i="90"/>
  <c r="A11" i="90"/>
  <c r="T10" i="90"/>
  <c r="R10" i="90"/>
  <c r="O10" i="90"/>
  <c r="Q10" i="2" s="1"/>
  <c r="M10" i="90"/>
  <c r="K10" i="90"/>
  <c r="J10" i="90"/>
  <c r="G10" i="90"/>
  <c r="C10" i="90"/>
  <c r="P10" i="90" s="1"/>
  <c r="B10" i="90"/>
  <c r="A10" i="90"/>
  <c r="T9" i="90"/>
  <c r="R9" i="90"/>
  <c r="O9" i="90"/>
  <c r="Q9" i="2" s="1"/>
  <c r="M9" i="90"/>
  <c r="K9" i="90"/>
  <c r="J9" i="90"/>
  <c r="G9" i="90"/>
  <c r="C9" i="90"/>
  <c r="P9" i="90" s="1"/>
  <c r="B9" i="90"/>
  <c r="A9" i="90"/>
  <c r="T8" i="90"/>
  <c r="R8" i="90"/>
  <c r="O8" i="90"/>
  <c r="Q8" i="2" s="1"/>
  <c r="M8" i="90"/>
  <c r="K8" i="90"/>
  <c r="J8" i="90"/>
  <c r="G8" i="90"/>
  <c r="C8" i="90"/>
  <c r="P8" i="90" s="1"/>
  <c r="B8" i="90"/>
  <c r="A8" i="90"/>
  <c r="T7" i="90"/>
  <c r="R7" i="90"/>
  <c r="O7" i="90"/>
  <c r="Q7" i="2" s="1"/>
  <c r="M7" i="90"/>
  <c r="K7" i="90"/>
  <c r="J7" i="90"/>
  <c r="G7" i="90"/>
  <c r="C7" i="90"/>
  <c r="P7" i="90" s="1"/>
  <c r="B7" i="90"/>
  <c r="A7" i="90"/>
  <c r="T6" i="90"/>
  <c r="R6" i="90"/>
  <c r="O6" i="90"/>
  <c r="Q6" i="2" s="1"/>
  <c r="M6" i="90"/>
  <c r="K6" i="90"/>
  <c r="J6" i="90"/>
  <c r="G6" i="90"/>
  <c r="C6" i="90"/>
  <c r="P6" i="90" s="1"/>
  <c r="B6" i="90"/>
  <c r="A6" i="90"/>
  <c r="T5" i="90"/>
  <c r="R5" i="90"/>
  <c r="O5" i="90"/>
  <c r="Q5" i="2" s="1"/>
  <c r="M5" i="90"/>
  <c r="K5" i="90"/>
  <c r="J5" i="90"/>
  <c r="G5" i="90"/>
  <c r="C5" i="90"/>
  <c r="P5" i="90" s="1"/>
  <c r="B5" i="90"/>
  <c r="A5" i="90"/>
  <c r="E3" i="90"/>
  <c r="A3" i="90"/>
  <c r="A2" i="90"/>
  <c r="N1" i="90"/>
  <c r="I1" i="90"/>
  <c r="C1" i="90"/>
  <c r="G30" i="90" s="1"/>
  <c r="K30" i="90" s="1"/>
  <c r="T74" i="89"/>
  <c r="S74" i="89"/>
  <c r="R74" i="89"/>
  <c r="O74" i="89"/>
  <c r="P74" i="2" s="1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O73" i="89"/>
  <c r="P73" i="2" s="1"/>
  <c r="N73" i="89"/>
  <c r="M73" i="89"/>
  <c r="L73" i="89"/>
  <c r="K73" i="89"/>
  <c r="J73" i="89"/>
  <c r="H73" i="89"/>
  <c r="G73" i="89"/>
  <c r="D73" i="89"/>
  <c r="Q73" i="89" s="1"/>
  <c r="C73" i="89"/>
  <c r="P73" i="89" s="1"/>
  <c r="B73" i="89"/>
  <c r="A73" i="89"/>
  <c r="T72" i="89"/>
  <c r="S72" i="89"/>
  <c r="R72" i="89"/>
  <c r="O72" i="89"/>
  <c r="P72" i="2" s="1"/>
  <c r="N72" i="89"/>
  <c r="M72" i="89"/>
  <c r="L72" i="89"/>
  <c r="K72" i="89"/>
  <c r="J72" i="89"/>
  <c r="H72" i="89"/>
  <c r="G72" i="89"/>
  <c r="D72" i="89"/>
  <c r="Q72" i="89" s="1"/>
  <c r="C72" i="89"/>
  <c r="P72" i="89" s="1"/>
  <c r="B72" i="89"/>
  <c r="A72" i="89"/>
  <c r="T71" i="89"/>
  <c r="S71" i="89"/>
  <c r="R71" i="89"/>
  <c r="O71" i="89"/>
  <c r="P71" i="2" s="1"/>
  <c r="N71" i="89"/>
  <c r="M71" i="89"/>
  <c r="L71" i="89"/>
  <c r="K71" i="89"/>
  <c r="J71" i="89"/>
  <c r="H71" i="89"/>
  <c r="G71" i="89"/>
  <c r="D71" i="89"/>
  <c r="Q71" i="89" s="1"/>
  <c r="C71" i="89"/>
  <c r="B71" i="89"/>
  <c r="A71" i="89"/>
  <c r="T70" i="89"/>
  <c r="S70" i="89"/>
  <c r="R70" i="89"/>
  <c r="O70" i="89"/>
  <c r="P70" i="2" s="1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P69" i="2" s="1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P68" i="2" s="1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P67" i="2" s="1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P66" i="2" s="1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P65" i="2" s="1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P64" i="2" s="1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P63" i="2" s="1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P62" i="2" s="1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P61" i="2" s="1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P60" i="2" s="1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P59" i="2" s="1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P58" i="2" s="1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J57" i="89"/>
  <c r="D57" i="89"/>
  <c r="Q57" i="89" s="1"/>
  <c r="S57" i="89" s="1"/>
  <c r="C57" i="89"/>
  <c r="P57" i="89" s="1"/>
  <c r="R57" i="89" s="1"/>
  <c r="B57" i="89"/>
  <c r="A57" i="89"/>
  <c r="T56" i="89"/>
  <c r="S56" i="89"/>
  <c r="R56" i="89"/>
  <c r="O56" i="89"/>
  <c r="P56" i="2" s="1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P55" i="2" s="1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P54" i="2" s="1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O53" i="89"/>
  <c r="P53" i="2" s="1"/>
  <c r="N53" i="89"/>
  <c r="M53" i="89"/>
  <c r="L53" i="89"/>
  <c r="K53" i="89"/>
  <c r="J53" i="89"/>
  <c r="H53" i="89"/>
  <c r="G53" i="89"/>
  <c r="D53" i="89"/>
  <c r="Q53" i="89" s="1"/>
  <c r="C53" i="89"/>
  <c r="P53" i="89" s="1"/>
  <c r="B53" i="89"/>
  <c r="A53" i="89"/>
  <c r="T52" i="89"/>
  <c r="S52" i="89"/>
  <c r="R52" i="89"/>
  <c r="O52" i="89"/>
  <c r="P52" i="2" s="1"/>
  <c r="N52" i="89"/>
  <c r="M52" i="89"/>
  <c r="L52" i="89"/>
  <c r="K52" i="89"/>
  <c r="J52" i="89"/>
  <c r="H52" i="89"/>
  <c r="G52" i="89"/>
  <c r="D52" i="89"/>
  <c r="Q52" i="89" s="1"/>
  <c r="C52" i="89"/>
  <c r="P52" i="89" s="1"/>
  <c r="B52" i="89"/>
  <c r="A52" i="89"/>
  <c r="T51" i="89"/>
  <c r="S51" i="89"/>
  <c r="R51" i="89"/>
  <c r="O51" i="89"/>
  <c r="P51" i="2" s="1"/>
  <c r="N51" i="89"/>
  <c r="M51" i="89"/>
  <c r="L51" i="89"/>
  <c r="K51" i="89"/>
  <c r="J51" i="89"/>
  <c r="H51" i="89"/>
  <c r="G51" i="89"/>
  <c r="D51" i="89"/>
  <c r="Q51" i="89" s="1"/>
  <c r="C51" i="89"/>
  <c r="B51" i="89"/>
  <c r="A51" i="89"/>
  <c r="T50" i="89"/>
  <c r="S50" i="89"/>
  <c r="R50" i="89"/>
  <c r="O50" i="89"/>
  <c r="P50" i="2" s="1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P49" i="2" s="1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P48" i="2" s="1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Q47" i="89"/>
  <c r="S47" i="89" s="1"/>
  <c r="N47" i="89" s="1"/>
  <c r="J47" i="89"/>
  <c r="D47" i="89"/>
  <c r="C47" i="89"/>
  <c r="B47" i="89"/>
  <c r="A47" i="89"/>
  <c r="T46" i="89"/>
  <c r="S46" i="89"/>
  <c r="R46" i="89"/>
  <c r="O46" i="89"/>
  <c r="P46" i="2" s="1"/>
  <c r="N46" i="89"/>
  <c r="M46" i="89"/>
  <c r="L46" i="89"/>
  <c r="K46" i="89"/>
  <c r="J46" i="89"/>
  <c r="H46" i="89"/>
  <c r="G46" i="89"/>
  <c r="D46" i="89"/>
  <c r="Q46" i="89" s="1"/>
  <c r="C46" i="89"/>
  <c r="B46" i="89"/>
  <c r="A46" i="89"/>
  <c r="T45" i="89"/>
  <c r="S45" i="89"/>
  <c r="R45" i="89"/>
  <c r="O45" i="89"/>
  <c r="P45" i="2" s="1"/>
  <c r="N45" i="89"/>
  <c r="M45" i="89"/>
  <c r="L45" i="89"/>
  <c r="K45" i="89"/>
  <c r="J45" i="89"/>
  <c r="H45" i="89"/>
  <c r="G45" i="89"/>
  <c r="D45" i="89"/>
  <c r="Q45" i="89" s="1"/>
  <c r="C45" i="89"/>
  <c r="P45" i="89" s="1"/>
  <c r="B45" i="89"/>
  <c r="A45" i="89"/>
  <c r="T44" i="89"/>
  <c r="S44" i="89"/>
  <c r="R44" i="89"/>
  <c r="O44" i="89"/>
  <c r="P44" i="2" s="1"/>
  <c r="N44" i="89"/>
  <c r="M44" i="89"/>
  <c r="L44" i="89"/>
  <c r="K44" i="89"/>
  <c r="J44" i="89"/>
  <c r="H44" i="89"/>
  <c r="G44" i="89"/>
  <c r="D44" i="89"/>
  <c r="Q44" i="89" s="1"/>
  <c r="C44" i="89"/>
  <c r="P44" i="89" s="1"/>
  <c r="B44" i="89"/>
  <c r="A44" i="89"/>
  <c r="T43" i="89"/>
  <c r="S43" i="89"/>
  <c r="R43" i="89"/>
  <c r="O43" i="89"/>
  <c r="P43" i="2" s="1"/>
  <c r="N43" i="89"/>
  <c r="M43" i="89"/>
  <c r="L43" i="89"/>
  <c r="K43" i="89"/>
  <c r="J43" i="89"/>
  <c r="H43" i="89"/>
  <c r="G43" i="89"/>
  <c r="D43" i="89"/>
  <c r="Q43" i="89" s="1"/>
  <c r="C43" i="89"/>
  <c r="B43" i="89"/>
  <c r="A43" i="89"/>
  <c r="T42" i="89"/>
  <c r="S42" i="89"/>
  <c r="R42" i="89"/>
  <c r="O42" i="89"/>
  <c r="P42" i="2" s="1"/>
  <c r="N42" i="89"/>
  <c r="M42" i="89"/>
  <c r="L42" i="89"/>
  <c r="K42" i="89"/>
  <c r="J42" i="89"/>
  <c r="H42" i="89"/>
  <c r="G42" i="89"/>
  <c r="D42" i="89"/>
  <c r="Q42" i="89" s="1"/>
  <c r="C42" i="89"/>
  <c r="B42" i="89"/>
  <c r="A42" i="89"/>
  <c r="T41" i="89"/>
  <c r="S41" i="89"/>
  <c r="R41" i="89"/>
  <c r="O41" i="89"/>
  <c r="P41" i="2" s="1"/>
  <c r="N41" i="89"/>
  <c r="M41" i="89"/>
  <c r="L41" i="89"/>
  <c r="K41" i="89"/>
  <c r="J41" i="89"/>
  <c r="H41" i="89"/>
  <c r="G41" i="89"/>
  <c r="D41" i="89"/>
  <c r="Q41" i="89" s="1"/>
  <c r="C41" i="89"/>
  <c r="P41" i="89" s="1"/>
  <c r="B41" i="89"/>
  <c r="A41" i="89"/>
  <c r="T40" i="89"/>
  <c r="S40" i="89"/>
  <c r="R40" i="89"/>
  <c r="Q40" i="89"/>
  <c r="J40" i="89"/>
  <c r="C40" i="89"/>
  <c r="P40" i="89" s="1"/>
  <c r="B40" i="89"/>
  <c r="A40" i="89"/>
  <c r="T39" i="89"/>
  <c r="S39" i="89"/>
  <c r="R39" i="89"/>
  <c r="J39" i="89"/>
  <c r="D39" i="89"/>
  <c r="Q39" i="89" s="1"/>
  <c r="C39" i="89"/>
  <c r="P39" i="89" s="1"/>
  <c r="B39" i="89"/>
  <c r="A39" i="89"/>
  <c r="D38" i="89"/>
  <c r="C38" i="89"/>
  <c r="B38" i="89"/>
  <c r="A38" i="89"/>
  <c r="E37" i="89"/>
  <c r="I35" i="89"/>
  <c r="T34" i="89"/>
  <c r="R34" i="89"/>
  <c r="O34" i="89"/>
  <c r="P34" i="2" s="1"/>
  <c r="M34" i="89"/>
  <c r="K34" i="89"/>
  <c r="J34" i="89"/>
  <c r="G34" i="89"/>
  <c r="C34" i="89"/>
  <c r="P34" i="89" s="1"/>
  <c r="B34" i="89"/>
  <c r="A34" i="89"/>
  <c r="T33" i="89"/>
  <c r="R33" i="89"/>
  <c r="O33" i="89"/>
  <c r="P33" i="2" s="1"/>
  <c r="M33" i="89"/>
  <c r="K33" i="89"/>
  <c r="J33" i="89"/>
  <c r="G33" i="89"/>
  <c r="C33" i="89"/>
  <c r="P33" i="89" s="1"/>
  <c r="B33" i="89"/>
  <c r="A33" i="89"/>
  <c r="T32" i="89"/>
  <c r="R32" i="89"/>
  <c r="O32" i="89"/>
  <c r="P32" i="2" s="1"/>
  <c r="M32" i="89"/>
  <c r="K32" i="89"/>
  <c r="J32" i="89"/>
  <c r="G32" i="89"/>
  <c r="C32" i="89"/>
  <c r="P32" i="89" s="1"/>
  <c r="B32" i="89"/>
  <c r="A32" i="89"/>
  <c r="T31" i="89"/>
  <c r="R31" i="89"/>
  <c r="O31" i="89"/>
  <c r="P31" i="2" s="1"/>
  <c r="M31" i="89"/>
  <c r="K31" i="89"/>
  <c r="J31" i="89"/>
  <c r="G31" i="89"/>
  <c r="C31" i="89"/>
  <c r="P31" i="89" s="1"/>
  <c r="B31" i="89"/>
  <c r="A31" i="89"/>
  <c r="T30" i="89"/>
  <c r="R30" i="89"/>
  <c r="O30" i="89"/>
  <c r="P30" i="2" s="1"/>
  <c r="M30" i="89"/>
  <c r="K30" i="89"/>
  <c r="J30" i="89"/>
  <c r="G30" i="89"/>
  <c r="C30" i="89"/>
  <c r="P30" i="89" s="1"/>
  <c r="B30" i="89"/>
  <c r="A30" i="89"/>
  <c r="T29" i="89"/>
  <c r="P29" i="89"/>
  <c r="R29" i="89" s="1"/>
  <c r="J29" i="89"/>
  <c r="C29" i="89"/>
  <c r="B29" i="89"/>
  <c r="A29" i="89"/>
  <c r="T28" i="89"/>
  <c r="J28" i="89"/>
  <c r="C28" i="89"/>
  <c r="P28" i="89" s="1"/>
  <c r="R28" i="89" s="1"/>
  <c r="B28" i="89"/>
  <c r="A28" i="89"/>
  <c r="T27" i="89"/>
  <c r="R27" i="89"/>
  <c r="O27" i="89"/>
  <c r="P27" i="2" s="1"/>
  <c r="M27" i="89"/>
  <c r="K27" i="89"/>
  <c r="J27" i="89"/>
  <c r="G27" i="89"/>
  <c r="C27" i="89"/>
  <c r="P27" i="89" s="1"/>
  <c r="B27" i="89"/>
  <c r="A27" i="89"/>
  <c r="T26" i="89"/>
  <c r="R26" i="89"/>
  <c r="O26" i="89"/>
  <c r="P26" i="2" s="1"/>
  <c r="M26" i="89"/>
  <c r="K26" i="89"/>
  <c r="J26" i="89"/>
  <c r="G26" i="89"/>
  <c r="C26" i="89"/>
  <c r="P26" i="89" s="1"/>
  <c r="B26" i="89"/>
  <c r="A26" i="89"/>
  <c r="T25" i="89"/>
  <c r="R25" i="89"/>
  <c r="O25" i="89"/>
  <c r="P25" i="2" s="1"/>
  <c r="M25" i="89"/>
  <c r="K25" i="89"/>
  <c r="J25" i="89"/>
  <c r="G25" i="89"/>
  <c r="C25" i="89"/>
  <c r="P25" i="89" s="1"/>
  <c r="B25" i="89"/>
  <c r="A25" i="89"/>
  <c r="T24" i="89"/>
  <c r="R24" i="89"/>
  <c r="O24" i="89"/>
  <c r="P24" i="2" s="1"/>
  <c r="M24" i="89"/>
  <c r="K24" i="89"/>
  <c r="J24" i="89"/>
  <c r="G24" i="89"/>
  <c r="C24" i="89"/>
  <c r="P24" i="89" s="1"/>
  <c r="B24" i="89"/>
  <c r="A24" i="89"/>
  <c r="T23" i="89"/>
  <c r="R23" i="89"/>
  <c r="O23" i="89"/>
  <c r="P23" i="2" s="1"/>
  <c r="M23" i="89"/>
  <c r="K23" i="89"/>
  <c r="J23" i="89"/>
  <c r="G23" i="89"/>
  <c r="C23" i="89"/>
  <c r="P23" i="89" s="1"/>
  <c r="B23" i="89"/>
  <c r="A23" i="89"/>
  <c r="T22" i="89"/>
  <c r="R22" i="89"/>
  <c r="O22" i="89"/>
  <c r="P22" i="2" s="1"/>
  <c r="M22" i="89"/>
  <c r="K22" i="89"/>
  <c r="J22" i="89"/>
  <c r="G22" i="89"/>
  <c r="C22" i="89"/>
  <c r="P22" i="89" s="1"/>
  <c r="B22" i="89"/>
  <c r="A22" i="89"/>
  <c r="T21" i="89"/>
  <c r="J21" i="89"/>
  <c r="C21" i="89"/>
  <c r="P21" i="89" s="1"/>
  <c r="R21" i="89" s="1"/>
  <c r="B21" i="89"/>
  <c r="A21" i="89"/>
  <c r="T20" i="89"/>
  <c r="R20" i="89"/>
  <c r="P20" i="89"/>
  <c r="O20" i="89"/>
  <c r="P20" i="2" s="1"/>
  <c r="M20" i="89"/>
  <c r="K20" i="89"/>
  <c r="J20" i="89"/>
  <c r="G20" i="89"/>
  <c r="C20" i="89"/>
  <c r="B20" i="89"/>
  <c r="A20" i="89"/>
  <c r="T19" i="89"/>
  <c r="R19" i="89"/>
  <c r="O19" i="89"/>
  <c r="P19" i="2" s="1"/>
  <c r="M19" i="89"/>
  <c r="K19" i="89"/>
  <c r="J19" i="89"/>
  <c r="G19" i="89"/>
  <c r="C19" i="89"/>
  <c r="P19" i="89" s="1"/>
  <c r="B19" i="89"/>
  <c r="A19" i="89"/>
  <c r="T18" i="89"/>
  <c r="R18" i="89"/>
  <c r="O18" i="89"/>
  <c r="P18" i="2" s="1"/>
  <c r="M18" i="89"/>
  <c r="K18" i="89"/>
  <c r="J18" i="89"/>
  <c r="G18" i="89"/>
  <c r="C18" i="89"/>
  <c r="P18" i="89" s="1"/>
  <c r="B18" i="89"/>
  <c r="A18" i="89"/>
  <c r="T17" i="89"/>
  <c r="R17" i="89"/>
  <c r="P17" i="89"/>
  <c r="O17" i="89"/>
  <c r="P17" i="2" s="1"/>
  <c r="M17" i="89"/>
  <c r="K17" i="89"/>
  <c r="J17" i="89"/>
  <c r="G17" i="89"/>
  <c r="C17" i="89"/>
  <c r="B17" i="89"/>
  <c r="A17" i="89"/>
  <c r="T16" i="89"/>
  <c r="R16" i="89"/>
  <c r="O16" i="89"/>
  <c r="P16" i="2" s="1"/>
  <c r="M16" i="89"/>
  <c r="K16" i="89"/>
  <c r="J16" i="89"/>
  <c r="G16" i="89"/>
  <c r="C16" i="89"/>
  <c r="P16" i="89" s="1"/>
  <c r="B16" i="89"/>
  <c r="A16" i="89"/>
  <c r="T15" i="89"/>
  <c r="R15" i="89"/>
  <c r="O15" i="89"/>
  <c r="P15" i="2" s="1"/>
  <c r="M15" i="89"/>
  <c r="K15" i="89"/>
  <c r="J15" i="89"/>
  <c r="G15" i="89"/>
  <c r="C15" i="89"/>
  <c r="P15" i="89" s="1"/>
  <c r="B15" i="89"/>
  <c r="A15" i="89"/>
  <c r="T14" i="89"/>
  <c r="J14" i="89"/>
  <c r="C14" i="89"/>
  <c r="P14" i="89" s="1"/>
  <c r="R14" i="89" s="1"/>
  <c r="B14" i="89"/>
  <c r="A14" i="89"/>
  <c r="T13" i="89"/>
  <c r="R13" i="89"/>
  <c r="J13" i="89"/>
  <c r="C13" i="89"/>
  <c r="P13" i="89" s="1"/>
  <c r="B13" i="89"/>
  <c r="A13" i="89"/>
  <c r="T12" i="89"/>
  <c r="J12" i="89"/>
  <c r="C12" i="89"/>
  <c r="P12" i="89" s="1"/>
  <c r="R12" i="89" s="1"/>
  <c r="B12" i="89"/>
  <c r="A12" i="89"/>
  <c r="T11" i="89"/>
  <c r="J11" i="89"/>
  <c r="C11" i="89"/>
  <c r="P11" i="89" s="1"/>
  <c r="R11" i="89" s="1"/>
  <c r="B11" i="89"/>
  <c r="A11" i="89"/>
  <c r="T10" i="89"/>
  <c r="R10" i="89"/>
  <c r="J10" i="89"/>
  <c r="C10" i="89"/>
  <c r="P10" i="89" s="1"/>
  <c r="B10" i="89"/>
  <c r="A10" i="89"/>
  <c r="T9" i="89"/>
  <c r="R9" i="89"/>
  <c r="O9" i="89"/>
  <c r="P9" i="2" s="1"/>
  <c r="M9" i="89"/>
  <c r="K9" i="89"/>
  <c r="J9" i="89"/>
  <c r="G9" i="89"/>
  <c r="C9" i="89"/>
  <c r="P9" i="89" s="1"/>
  <c r="B9" i="89"/>
  <c r="A9" i="89"/>
  <c r="T8" i="89"/>
  <c r="R8" i="89"/>
  <c r="J8" i="89"/>
  <c r="C8" i="89"/>
  <c r="P8" i="89" s="1"/>
  <c r="B8" i="89"/>
  <c r="A8" i="89"/>
  <c r="T7" i="89"/>
  <c r="R7" i="89"/>
  <c r="O7" i="89"/>
  <c r="P7" i="2" s="1"/>
  <c r="M7" i="89"/>
  <c r="K7" i="89"/>
  <c r="J7" i="89"/>
  <c r="G7" i="89"/>
  <c r="C7" i="89"/>
  <c r="P7" i="89" s="1"/>
  <c r="B7" i="89"/>
  <c r="A7" i="89"/>
  <c r="T6" i="89"/>
  <c r="R6" i="89"/>
  <c r="O6" i="89"/>
  <c r="P6" i="2" s="1"/>
  <c r="M6" i="89"/>
  <c r="K6" i="89"/>
  <c r="J6" i="89"/>
  <c r="G6" i="89"/>
  <c r="C6" i="89"/>
  <c r="P6" i="89" s="1"/>
  <c r="B6" i="89"/>
  <c r="A6" i="89"/>
  <c r="T5" i="89"/>
  <c r="R5" i="89"/>
  <c r="O5" i="89"/>
  <c r="P5" i="2" s="1"/>
  <c r="M5" i="89"/>
  <c r="K5" i="89"/>
  <c r="J5" i="89"/>
  <c r="G5" i="89"/>
  <c r="C5" i="89"/>
  <c r="P5" i="89" s="1"/>
  <c r="B5" i="89"/>
  <c r="A5" i="89"/>
  <c r="E3" i="89"/>
  <c r="A3" i="89"/>
  <c r="A2" i="89"/>
  <c r="N1" i="89"/>
  <c r="I1" i="89"/>
  <c r="C1" i="89"/>
  <c r="G40" i="89" s="1"/>
  <c r="T74" i="88"/>
  <c r="S74" i="88"/>
  <c r="R74" i="88"/>
  <c r="O74" i="88"/>
  <c r="O74" i="2" s="1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O73" i="2" s="1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O72" i="88"/>
  <c r="O72" i="2" s="1"/>
  <c r="N72" i="88"/>
  <c r="M72" i="88"/>
  <c r="L72" i="88"/>
  <c r="K72" i="88"/>
  <c r="J72" i="88"/>
  <c r="H72" i="88"/>
  <c r="G72" i="88"/>
  <c r="D72" i="88"/>
  <c r="Q72" i="88" s="1"/>
  <c r="C72" i="88"/>
  <c r="P72" i="88" s="1"/>
  <c r="B72" i="88"/>
  <c r="A72" i="88"/>
  <c r="T71" i="88"/>
  <c r="S71" i="88"/>
  <c r="R71" i="88"/>
  <c r="O71" i="88"/>
  <c r="O71" i="2" s="1"/>
  <c r="N71" i="88"/>
  <c r="M71" i="88"/>
  <c r="L71" i="88"/>
  <c r="K71" i="88"/>
  <c r="J71" i="88"/>
  <c r="H71" i="88"/>
  <c r="G71" i="88"/>
  <c r="D71" i="88"/>
  <c r="Q71" i="88" s="1"/>
  <c r="C71" i="88"/>
  <c r="P71" i="88" s="1"/>
  <c r="B71" i="88"/>
  <c r="A71" i="88"/>
  <c r="T70" i="88"/>
  <c r="S70" i="88"/>
  <c r="R70" i="88"/>
  <c r="O70" i="88"/>
  <c r="O70" i="2" s="1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O69" i="2" s="1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O68" i="88"/>
  <c r="O68" i="2" s="1"/>
  <c r="N68" i="88"/>
  <c r="M68" i="88"/>
  <c r="L68" i="88"/>
  <c r="K68" i="88"/>
  <c r="J68" i="88"/>
  <c r="H68" i="88"/>
  <c r="G68" i="88"/>
  <c r="D68" i="88"/>
  <c r="Q68" i="88" s="1"/>
  <c r="C68" i="88"/>
  <c r="P68" i="88" s="1"/>
  <c r="B68" i="88"/>
  <c r="A68" i="88"/>
  <c r="T67" i="88"/>
  <c r="S67" i="88"/>
  <c r="R67" i="88"/>
  <c r="O67" i="88"/>
  <c r="O67" i="2" s="1"/>
  <c r="N67" i="88"/>
  <c r="M67" i="88"/>
  <c r="L67" i="88"/>
  <c r="K67" i="88"/>
  <c r="J67" i="88"/>
  <c r="H67" i="88"/>
  <c r="G67" i="88"/>
  <c r="D67" i="88"/>
  <c r="Q67" i="88" s="1"/>
  <c r="C67" i="88"/>
  <c r="P67" i="88" s="1"/>
  <c r="B67" i="88"/>
  <c r="A67" i="88"/>
  <c r="T66" i="88"/>
  <c r="S66" i="88"/>
  <c r="R66" i="88"/>
  <c r="O66" i="88"/>
  <c r="O66" i="2" s="1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O65" i="2" s="1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O64" i="88"/>
  <c r="O64" i="2" s="1"/>
  <c r="N64" i="88"/>
  <c r="M64" i="88"/>
  <c r="L64" i="88"/>
  <c r="K64" i="88"/>
  <c r="J64" i="88"/>
  <c r="H64" i="88"/>
  <c r="G64" i="88"/>
  <c r="D64" i="88"/>
  <c r="Q64" i="88" s="1"/>
  <c r="C64" i="88"/>
  <c r="P64" i="88" s="1"/>
  <c r="B64" i="88"/>
  <c r="A64" i="88"/>
  <c r="T63" i="88"/>
  <c r="S63" i="88"/>
  <c r="R63" i="88"/>
  <c r="P63" i="88"/>
  <c r="O63" i="88"/>
  <c r="O63" i="2" s="1"/>
  <c r="N63" i="88"/>
  <c r="M63" i="88"/>
  <c r="L63" i="88"/>
  <c r="K63" i="88"/>
  <c r="J63" i="88"/>
  <c r="H63" i="88"/>
  <c r="G63" i="88"/>
  <c r="D63" i="88"/>
  <c r="Q63" i="88" s="1"/>
  <c r="C63" i="88"/>
  <c r="B63" i="88"/>
  <c r="A63" i="88"/>
  <c r="T62" i="88"/>
  <c r="S62" i="88"/>
  <c r="R62" i="88"/>
  <c r="O62" i="88"/>
  <c r="O62" i="2" s="1"/>
  <c r="N62" i="88"/>
  <c r="M62" i="88"/>
  <c r="L62" i="88"/>
  <c r="K62" i="88"/>
  <c r="J62" i="88"/>
  <c r="H62" i="88"/>
  <c r="G62" i="88"/>
  <c r="D62" i="88"/>
  <c r="Q62" i="88" s="1"/>
  <c r="C62" i="88"/>
  <c r="B62" i="88"/>
  <c r="A62" i="88"/>
  <c r="T61" i="88"/>
  <c r="S61" i="88"/>
  <c r="R61" i="88"/>
  <c r="O61" i="88"/>
  <c r="O61" i="2" s="1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O60" i="88"/>
  <c r="O60" i="2" s="1"/>
  <c r="N60" i="88"/>
  <c r="M60" i="88"/>
  <c r="L60" i="88"/>
  <c r="K60" i="88"/>
  <c r="J60" i="88"/>
  <c r="H60" i="88"/>
  <c r="G60" i="88"/>
  <c r="D60" i="88"/>
  <c r="Q60" i="88" s="1"/>
  <c r="C60" i="88"/>
  <c r="P60" i="88" s="1"/>
  <c r="B60" i="88"/>
  <c r="A60" i="88"/>
  <c r="T59" i="88"/>
  <c r="S59" i="88"/>
  <c r="R59" i="88"/>
  <c r="O59" i="88"/>
  <c r="O59" i="2" s="1"/>
  <c r="N59" i="88"/>
  <c r="M59" i="88"/>
  <c r="L59" i="88"/>
  <c r="K59" i="88"/>
  <c r="J59" i="88"/>
  <c r="H59" i="88"/>
  <c r="G59" i="88"/>
  <c r="D59" i="88"/>
  <c r="Q59" i="88" s="1"/>
  <c r="C59" i="88"/>
  <c r="P59" i="88" s="1"/>
  <c r="B59" i="88"/>
  <c r="A59" i="88"/>
  <c r="T58" i="88"/>
  <c r="S58" i="88"/>
  <c r="R58" i="88"/>
  <c r="O58" i="88"/>
  <c r="O58" i="2" s="1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J57" i="88"/>
  <c r="D57" i="88"/>
  <c r="Q57" i="88" s="1"/>
  <c r="S57" i="88" s="1"/>
  <c r="C57" i="88"/>
  <c r="P57" i="88" s="1"/>
  <c r="R57" i="88" s="1"/>
  <c r="B57" i="88"/>
  <c r="A57" i="88"/>
  <c r="T56" i="88"/>
  <c r="S56" i="88"/>
  <c r="R56" i="88"/>
  <c r="Q56" i="88"/>
  <c r="O56" i="88"/>
  <c r="O56" i="2" s="1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O55" i="88"/>
  <c r="O55" i="2" s="1"/>
  <c r="N55" i="88"/>
  <c r="M55" i="88"/>
  <c r="L55" i="88"/>
  <c r="K55" i="88"/>
  <c r="J55" i="88"/>
  <c r="H55" i="88"/>
  <c r="G55" i="88"/>
  <c r="D55" i="88"/>
  <c r="Q55" i="88" s="1"/>
  <c r="C55" i="88"/>
  <c r="P55" i="88" s="1"/>
  <c r="B55" i="88"/>
  <c r="A55" i="88"/>
  <c r="T54" i="88"/>
  <c r="S54" i="88"/>
  <c r="R54" i="88"/>
  <c r="O54" i="88"/>
  <c r="O54" i="2" s="1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R53" i="88"/>
  <c r="P53" i="88"/>
  <c r="J53" i="88"/>
  <c r="D53" i="88"/>
  <c r="Q53" i="88" s="1"/>
  <c r="C53" i="88"/>
  <c r="B53" i="88"/>
  <c r="A53" i="88"/>
  <c r="T52" i="88"/>
  <c r="S52" i="88"/>
  <c r="R52" i="88"/>
  <c r="O52" i="88"/>
  <c r="O52" i="2" s="1"/>
  <c r="N52" i="88"/>
  <c r="M52" i="88"/>
  <c r="L52" i="88"/>
  <c r="K52" i="88"/>
  <c r="J52" i="88"/>
  <c r="H52" i="88"/>
  <c r="G52" i="88"/>
  <c r="D52" i="88"/>
  <c r="Q52" i="88" s="1"/>
  <c r="C52" i="88"/>
  <c r="P52" i="88" s="1"/>
  <c r="B52" i="88"/>
  <c r="A52" i="88"/>
  <c r="T51" i="88"/>
  <c r="S51" i="88"/>
  <c r="R51" i="88"/>
  <c r="O51" i="88"/>
  <c r="O51" i="2" s="1"/>
  <c r="N51" i="88"/>
  <c r="M51" i="88"/>
  <c r="L51" i="88"/>
  <c r="K51" i="88"/>
  <c r="J51" i="88"/>
  <c r="H51" i="88"/>
  <c r="G51" i="88"/>
  <c r="D51" i="88"/>
  <c r="Q51" i="88" s="1"/>
  <c r="C51" i="88"/>
  <c r="P51" i="88" s="1"/>
  <c r="B51" i="88"/>
  <c r="A51" i="88"/>
  <c r="T50" i="88"/>
  <c r="S50" i="88"/>
  <c r="R50" i="88"/>
  <c r="O50" i="88"/>
  <c r="O50" i="2" s="1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O49" i="88"/>
  <c r="O49" i="2" s="1"/>
  <c r="N49" i="88"/>
  <c r="M49" i="88"/>
  <c r="L49" i="88"/>
  <c r="K49" i="88"/>
  <c r="J49" i="88"/>
  <c r="H49" i="88"/>
  <c r="G49" i="88"/>
  <c r="D49" i="88"/>
  <c r="Q49" i="88" s="1"/>
  <c r="C49" i="88"/>
  <c r="P49" i="88" s="1"/>
  <c r="B49" i="88"/>
  <c r="A49" i="88"/>
  <c r="T48" i="88"/>
  <c r="S48" i="88"/>
  <c r="R48" i="88"/>
  <c r="Q48" i="88"/>
  <c r="O48" i="88"/>
  <c r="O48" i="2" s="1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J47" i="88"/>
  <c r="D47" i="88"/>
  <c r="Q47" i="88" s="1"/>
  <c r="C47" i="88"/>
  <c r="P47" i="88" s="1"/>
  <c r="B47" i="88"/>
  <c r="A47" i="88"/>
  <c r="T46" i="88"/>
  <c r="S46" i="88"/>
  <c r="R46" i="88"/>
  <c r="O46" i="88"/>
  <c r="O46" i="2" s="1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O45" i="88"/>
  <c r="O45" i="2" s="1"/>
  <c r="N45" i="88"/>
  <c r="M45" i="88"/>
  <c r="L45" i="88"/>
  <c r="K45" i="88"/>
  <c r="J45" i="88"/>
  <c r="H45" i="88"/>
  <c r="G45" i="88"/>
  <c r="D45" i="88"/>
  <c r="Q45" i="88" s="1"/>
  <c r="C45" i="88"/>
  <c r="P45" i="88" s="1"/>
  <c r="B45" i="88"/>
  <c r="A45" i="88"/>
  <c r="T44" i="88"/>
  <c r="S44" i="88"/>
  <c r="R44" i="88"/>
  <c r="O44" i="88"/>
  <c r="O44" i="2" s="1"/>
  <c r="N44" i="88"/>
  <c r="M44" i="88"/>
  <c r="L44" i="88"/>
  <c r="K44" i="88"/>
  <c r="J44" i="88"/>
  <c r="H44" i="88"/>
  <c r="G44" i="88"/>
  <c r="D44" i="88"/>
  <c r="Q44" i="88" s="1"/>
  <c r="C44" i="88"/>
  <c r="P44" i="88" s="1"/>
  <c r="B44" i="88"/>
  <c r="A44" i="88"/>
  <c r="T43" i="88"/>
  <c r="S43" i="88"/>
  <c r="R43" i="88"/>
  <c r="O43" i="88"/>
  <c r="O43" i="2" s="1"/>
  <c r="N43" i="88"/>
  <c r="M43" i="88"/>
  <c r="L43" i="88"/>
  <c r="K43" i="88"/>
  <c r="J43" i="88"/>
  <c r="H43" i="88"/>
  <c r="G43" i="88"/>
  <c r="D43" i="88"/>
  <c r="Q43" i="88" s="1"/>
  <c r="C43" i="88"/>
  <c r="P43" i="88" s="1"/>
  <c r="B43" i="88"/>
  <c r="A43" i="88"/>
  <c r="T42" i="88"/>
  <c r="J42" i="88"/>
  <c r="D42" i="88"/>
  <c r="Q42" i="88" s="1"/>
  <c r="S42" i="88" s="1"/>
  <c r="C42" i="88"/>
  <c r="B42" i="88"/>
  <c r="A42" i="88"/>
  <c r="T41" i="88"/>
  <c r="S41" i="88"/>
  <c r="R41" i="88"/>
  <c r="O41" i="88"/>
  <c r="O41" i="2" s="1"/>
  <c r="N41" i="88"/>
  <c r="M41" i="88"/>
  <c r="L41" i="88"/>
  <c r="K41" i="88"/>
  <c r="J41" i="88"/>
  <c r="H41" i="88"/>
  <c r="G41" i="88"/>
  <c r="D41" i="88"/>
  <c r="Q41" i="88" s="1"/>
  <c r="C41" i="88"/>
  <c r="P41" i="88" s="1"/>
  <c r="B41" i="88"/>
  <c r="A41" i="88"/>
  <c r="T40" i="88"/>
  <c r="R40" i="88"/>
  <c r="Q40" i="88"/>
  <c r="S40" i="88" s="1"/>
  <c r="J40" i="88"/>
  <c r="C40" i="88"/>
  <c r="P40" i="88" s="1"/>
  <c r="B40" i="88"/>
  <c r="A40" i="88"/>
  <c r="T39" i="88"/>
  <c r="J39" i="88"/>
  <c r="D39" i="88"/>
  <c r="Q39" i="88" s="1"/>
  <c r="S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O34" i="2" s="1"/>
  <c r="M34" i="88"/>
  <c r="K34" i="88"/>
  <c r="J34" i="88"/>
  <c r="G34" i="88"/>
  <c r="C34" i="88"/>
  <c r="B34" i="88"/>
  <c r="A34" i="88"/>
  <c r="T33" i="88"/>
  <c r="R33" i="88"/>
  <c r="O33" i="88"/>
  <c r="O33" i="2" s="1"/>
  <c r="M33" i="88"/>
  <c r="K33" i="88"/>
  <c r="J33" i="88"/>
  <c r="G33" i="88"/>
  <c r="C33" i="88"/>
  <c r="P33" i="88" s="1"/>
  <c r="B33" i="88"/>
  <c r="A33" i="88"/>
  <c r="T32" i="88"/>
  <c r="R32" i="88"/>
  <c r="O32" i="88"/>
  <c r="O32" i="2" s="1"/>
  <c r="M32" i="88"/>
  <c r="K32" i="88"/>
  <c r="J32" i="88"/>
  <c r="G32" i="88"/>
  <c r="C32" i="88"/>
  <c r="P32" i="88" s="1"/>
  <c r="B32" i="88"/>
  <c r="A32" i="88"/>
  <c r="T31" i="88"/>
  <c r="R31" i="88"/>
  <c r="O31" i="88"/>
  <c r="O31" i="2" s="1"/>
  <c r="M31" i="88"/>
  <c r="K31" i="88"/>
  <c r="J31" i="88"/>
  <c r="G31" i="88"/>
  <c r="C31" i="88"/>
  <c r="P31" i="88" s="1"/>
  <c r="B31" i="88"/>
  <c r="A31" i="88"/>
  <c r="T30" i="88"/>
  <c r="R30" i="88"/>
  <c r="J30" i="88"/>
  <c r="C30" i="88"/>
  <c r="P30" i="88" s="1"/>
  <c r="B30" i="88"/>
  <c r="A30" i="88"/>
  <c r="T29" i="88"/>
  <c r="J29" i="88"/>
  <c r="C29" i="88"/>
  <c r="P29" i="88" s="1"/>
  <c r="R29" i="88" s="1"/>
  <c r="B29" i="88"/>
  <c r="A29" i="88"/>
  <c r="T28" i="88"/>
  <c r="P28" i="88"/>
  <c r="R28" i="88" s="1"/>
  <c r="J28" i="88"/>
  <c r="C28" i="88"/>
  <c r="B28" i="88"/>
  <c r="A28" i="88"/>
  <c r="T27" i="88"/>
  <c r="R27" i="88"/>
  <c r="P27" i="88"/>
  <c r="O27" i="88"/>
  <c r="O27" i="2" s="1"/>
  <c r="M27" i="88"/>
  <c r="K27" i="88"/>
  <c r="J27" i="88"/>
  <c r="G27" i="88"/>
  <c r="C27" i="88"/>
  <c r="B27" i="88"/>
  <c r="A27" i="88"/>
  <c r="T26" i="88"/>
  <c r="R26" i="88"/>
  <c r="O26" i="88"/>
  <c r="O26" i="2" s="1"/>
  <c r="M26" i="88"/>
  <c r="K26" i="88"/>
  <c r="J26" i="88"/>
  <c r="G26" i="88"/>
  <c r="C26" i="88"/>
  <c r="P26" i="88" s="1"/>
  <c r="B26" i="88"/>
  <c r="A26" i="88"/>
  <c r="T25" i="88"/>
  <c r="R25" i="88"/>
  <c r="P25" i="88"/>
  <c r="O25" i="88"/>
  <c r="O25" i="2" s="1"/>
  <c r="M25" i="88"/>
  <c r="K25" i="88"/>
  <c r="J25" i="88"/>
  <c r="G25" i="88"/>
  <c r="C25" i="88"/>
  <c r="B25" i="88"/>
  <c r="A25" i="88"/>
  <c r="T24" i="88"/>
  <c r="P24" i="88"/>
  <c r="R24" i="88" s="1"/>
  <c r="J24" i="88"/>
  <c r="C24" i="88"/>
  <c r="B24" i="88"/>
  <c r="A24" i="88"/>
  <c r="T23" i="88"/>
  <c r="R23" i="88"/>
  <c r="O23" i="88"/>
  <c r="O23" i="2" s="1"/>
  <c r="M23" i="88"/>
  <c r="K23" i="88"/>
  <c r="J23" i="88"/>
  <c r="G23" i="88"/>
  <c r="C23" i="88"/>
  <c r="P23" i="88" s="1"/>
  <c r="B23" i="88"/>
  <c r="A23" i="88"/>
  <c r="T22" i="88"/>
  <c r="R22" i="88"/>
  <c r="O22" i="88"/>
  <c r="O22" i="2" s="1"/>
  <c r="M22" i="88"/>
  <c r="K22" i="88"/>
  <c r="J22" i="88"/>
  <c r="G22" i="88"/>
  <c r="C22" i="88"/>
  <c r="P22" i="88" s="1"/>
  <c r="B22" i="88"/>
  <c r="A22" i="88"/>
  <c r="T21" i="88"/>
  <c r="R21" i="88"/>
  <c r="P21" i="88"/>
  <c r="O21" i="88"/>
  <c r="O21" i="2" s="1"/>
  <c r="M21" i="88"/>
  <c r="K21" i="88"/>
  <c r="J21" i="88"/>
  <c r="G21" i="88"/>
  <c r="C21" i="88"/>
  <c r="B21" i="88"/>
  <c r="A21" i="88"/>
  <c r="T20" i="88"/>
  <c r="R20" i="88"/>
  <c r="O20" i="88"/>
  <c r="O20" i="2" s="1"/>
  <c r="M20" i="88"/>
  <c r="K20" i="88"/>
  <c r="J20" i="88"/>
  <c r="G20" i="88"/>
  <c r="C20" i="88"/>
  <c r="P20" i="88" s="1"/>
  <c r="B20" i="88"/>
  <c r="A20" i="88"/>
  <c r="T19" i="88"/>
  <c r="R19" i="88"/>
  <c r="J19" i="88"/>
  <c r="C19" i="88"/>
  <c r="P19" i="88" s="1"/>
  <c r="B19" i="88"/>
  <c r="A19" i="88"/>
  <c r="T18" i="88"/>
  <c r="R18" i="88"/>
  <c r="O18" i="88"/>
  <c r="O18" i="2" s="1"/>
  <c r="M18" i="88"/>
  <c r="K18" i="88"/>
  <c r="J18" i="88"/>
  <c r="G18" i="88"/>
  <c r="C18" i="88"/>
  <c r="P18" i="88" s="1"/>
  <c r="B18" i="88"/>
  <c r="A18" i="88"/>
  <c r="T17" i="88"/>
  <c r="R17" i="88"/>
  <c r="O17" i="88"/>
  <c r="O17" i="2" s="1"/>
  <c r="M17" i="88"/>
  <c r="K17" i="88"/>
  <c r="J17" i="88"/>
  <c r="G17" i="88"/>
  <c r="C17" i="88"/>
  <c r="P17" i="88" s="1"/>
  <c r="B17" i="88"/>
  <c r="A17" i="88"/>
  <c r="T16" i="88"/>
  <c r="R16" i="88"/>
  <c r="O16" i="88"/>
  <c r="O16" i="2" s="1"/>
  <c r="M16" i="88"/>
  <c r="K16" i="88"/>
  <c r="J16" i="88"/>
  <c r="G16" i="88"/>
  <c r="C16" i="88"/>
  <c r="P16" i="88" s="1"/>
  <c r="B16" i="88"/>
  <c r="A16" i="88"/>
  <c r="T15" i="88"/>
  <c r="R15" i="88"/>
  <c r="P15" i="88"/>
  <c r="J15" i="88"/>
  <c r="C15" i="88"/>
  <c r="B15" i="88"/>
  <c r="A15" i="88"/>
  <c r="T14" i="88"/>
  <c r="R14" i="88"/>
  <c r="P14" i="88"/>
  <c r="O14" i="88"/>
  <c r="O14" i="2" s="1"/>
  <c r="M14" i="88"/>
  <c r="K14" i="88"/>
  <c r="J14" i="88"/>
  <c r="G14" i="88"/>
  <c r="C14" i="88"/>
  <c r="B14" i="88"/>
  <c r="A14" i="88"/>
  <c r="T13" i="88"/>
  <c r="J13" i="88"/>
  <c r="C13" i="88"/>
  <c r="P13" i="88" s="1"/>
  <c r="R13" i="88" s="1"/>
  <c r="B13" i="88"/>
  <c r="A13" i="88"/>
  <c r="T12" i="88"/>
  <c r="R12" i="88"/>
  <c r="P12" i="88"/>
  <c r="J12" i="88"/>
  <c r="C12" i="88"/>
  <c r="B12" i="88"/>
  <c r="A12" i="88"/>
  <c r="T11" i="88"/>
  <c r="R11" i="88"/>
  <c r="P11" i="88"/>
  <c r="O11" i="88"/>
  <c r="O11" i="2" s="1"/>
  <c r="M11" i="88"/>
  <c r="K11" i="88"/>
  <c r="J11" i="88"/>
  <c r="G11" i="88"/>
  <c r="C11" i="88"/>
  <c r="B11" i="88"/>
  <c r="A11" i="88"/>
  <c r="T10" i="88"/>
  <c r="J10" i="88"/>
  <c r="C10" i="88"/>
  <c r="P10" i="88" s="1"/>
  <c r="R10" i="88" s="1"/>
  <c r="B10" i="88"/>
  <c r="A10" i="88"/>
  <c r="T9" i="88"/>
  <c r="R9" i="88"/>
  <c r="O9" i="88"/>
  <c r="O9" i="2" s="1"/>
  <c r="M9" i="88"/>
  <c r="K9" i="88"/>
  <c r="J9" i="88"/>
  <c r="G9" i="88"/>
  <c r="C9" i="88"/>
  <c r="P9" i="88" s="1"/>
  <c r="B9" i="88"/>
  <c r="A9" i="88"/>
  <c r="T8" i="88"/>
  <c r="R8" i="88"/>
  <c r="O8" i="88"/>
  <c r="O8" i="2" s="1"/>
  <c r="M8" i="88"/>
  <c r="K8" i="88"/>
  <c r="J8" i="88"/>
  <c r="G8" i="88"/>
  <c r="C8" i="88"/>
  <c r="P8" i="88" s="1"/>
  <c r="B8" i="88"/>
  <c r="A8" i="88"/>
  <c r="T7" i="88"/>
  <c r="R7" i="88"/>
  <c r="O7" i="88"/>
  <c r="O7" i="2" s="1"/>
  <c r="M7" i="88"/>
  <c r="K7" i="88"/>
  <c r="J7" i="88"/>
  <c r="G7" i="88"/>
  <c r="C7" i="88"/>
  <c r="P7" i="88" s="1"/>
  <c r="B7" i="88"/>
  <c r="A7" i="88"/>
  <c r="T6" i="88"/>
  <c r="R6" i="88"/>
  <c r="P6" i="88"/>
  <c r="O6" i="88"/>
  <c r="O6" i="2" s="1"/>
  <c r="M6" i="88"/>
  <c r="K6" i="88"/>
  <c r="J6" i="88"/>
  <c r="G6" i="88"/>
  <c r="C6" i="88"/>
  <c r="B6" i="88"/>
  <c r="A6" i="88"/>
  <c r="T5" i="88"/>
  <c r="R5" i="88"/>
  <c r="O5" i="88"/>
  <c r="O5" i="2" s="1"/>
  <c r="M5" i="88"/>
  <c r="K5" i="88"/>
  <c r="J5" i="88"/>
  <c r="G5" i="88"/>
  <c r="C5" i="88"/>
  <c r="P5" i="88" s="1"/>
  <c r="B5" i="88"/>
  <c r="A5" i="88"/>
  <c r="E3" i="88"/>
  <c r="A3" i="88"/>
  <c r="A2" i="88"/>
  <c r="N1" i="88"/>
  <c r="I1" i="88"/>
  <c r="C1" i="88"/>
  <c r="I71" i="88" s="1"/>
  <c r="T74" i="87"/>
  <c r="S74" i="87"/>
  <c r="R74" i="87"/>
  <c r="N74" i="2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N73" i="2"/>
  <c r="N73" i="87"/>
  <c r="M73" i="87"/>
  <c r="L73" i="87"/>
  <c r="K73" i="87"/>
  <c r="J73" i="87"/>
  <c r="H73" i="87"/>
  <c r="G73" i="87"/>
  <c r="D73" i="87"/>
  <c r="Q73" i="87" s="1"/>
  <c r="C73" i="87"/>
  <c r="P73" i="87" s="1"/>
  <c r="B73" i="87"/>
  <c r="A73" i="87"/>
  <c r="T72" i="87"/>
  <c r="S72" i="87"/>
  <c r="R72" i="87"/>
  <c r="N72" i="2"/>
  <c r="N72" i="87"/>
  <c r="M72" i="87"/>
  <c r="L72" i="87"/>
  <c r="K72" i="87"/>
  <c r="J72" i="87"/>
  <c r="H72" i="87"/>
  <c r="G72" i="87"/>
  <c r="D72" i="87"/>
  <c r="Q72" i="87" s="1"/>
  <c r="C72" i="87"/>
  <c r="P72" i="87" s="1"/>
  <c r="B72" i="87"/>
  <c r="A72" i="87"/>
  <c r="T71" i="87"/>
  <c r="S71" i="87"/>
  <c r="R71" i="87"/>
  <c r="N71" i="2"/>
  <c r="N71" i="87"/>
  <c r="M71" i="87"/>
  <c r="L71" i="87"/>
  <c r="K71" i="87"/>
  <c r="J71" i="87"/>
  <c r="H71" i="87"/>
  <c r="G71" i="87"/>
  <c r="D71" i="87"/>
  <c r="Q71" i="87" s="1"/>
  <c r="C71" i="87"/>
  <c r="B71" i="87"/>
  <c r="A71" i="87"/>
  <c r="T70" i="87"/>
  <c r="S70" i="87"/>
  <c r="R70" i="87"/>
  <c r="N70" i="2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N69" i="2"/>
  <c r="N69" i="87"/>
  <c r="M69" i="87"/>
  <c r="L69" i="87"/>
  <c r="K69" i="87"/>
  <c r="J69" i="87"/>
  <c r="H69" i="87"/>
  <c r="G69" i="87"/>
  <c r="D69" i="87"/>
  <c r="Q69" i="87" s="1"/>
  <c r="C69" i="87"/>
  <c r="P69" i="87" s="1"/>
  <c r="B69" i="87"/>
  <c r="A69" i="87"/>
  <c r="T68" i="87"/>
  <c r="S68" i="87"/>
  <c r="R68" i="87"/>
  <c r="N68" i="2"/>
  <c r="N68" i="87"/>
  <c r="M68" i="87"/>
  <c r="L68" i="87"/>
  <c r="K68" i="87"/>
  <c r="J68" i="87"/>
  <c r="H68" i="87"/>
  <c r="G68" i="87"/>
  <c r="D68" i="87"/>
  <c r="Q68" i="87" s="1"/>
  <c r="C68" i="87"/>
  <c r="P68" i="87" s="1"/>
  <c r="B68" i="87"/>
  <c r="A68" i="87"/>
  <c r="T67" i="87"/>
  <c r="S67" i="87"/>
  <c r="R67" i="87"/>
  <c r="N67" i="2"/>
  <c r="N67" i="87"/>
  <c r="M67" i="87"/>
  <c r="L67" i="87"/>
  <c r="K67" i="87"/>
  <c r="J67" i="87"/>
  <c r="H67" i="87"/>
  <c r="G67" i="87"/>
  <c r="D67" i="87"/>
  <c r="Q67" i="87" s="1"/>
  <c r="C67" i="87"/>
  <c r="B67" i="87"/>
  <c r="A67" i="87"/>
  <c r="T66" i="87"/>
  <c r="S66" i="87"/>
  <c r="R66" i="87"/>
  <c r="N66" i="2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N65" i="2"/>
  <c r="N65" i="87"/>
  <c r="M65" i="87"/>
  <c r="L65" i="87"/>
  <c r="K65" i="87"/>
  <c r="J65" i="87"/>
  <c r="H65" i="87"/>
  <c r="G65" i="87"/>
  <c r="D65" i="87"/>
  <c r="Q65" i="87" s="1"/>
  <c r="C65" i="87"/>
  <c r="P65" i="87" s="1"/>
  <c r="B65" i="87"/>
  <c r="A65" i="87"/>
  <c r="T64" i="87"/>
  <c r="S64" i="87"/>
  <c r="R64" i="87"/>
  <c r="N64" i="2"/>
  <c r="N64" i="87"/>
  <c r="M64" i="87"/>
  <c r="L64" i="87"/>
  <c r="K64" i="87"/>
  <c r="J64" i="87"/>
  <c r="H64" i="87"/>
  <c r="G64" i="87"/>
  <c r="D64" i="87"/>
  <c r="Q64" i="87" s="1"/>
  <c r="C64" i="87"/>
  <c r="P64" i="87" s="1"/>
  <c r="B64" i="87"/>
  <c r="A64" i="87"/>
  <c r="T63" i="87"/>
  <c r="S63" i="87"/>
  <c r="R63" i="87"/>
  <c r="N63" i="2"/>
  <c r="N63" i="87"/>
  <c r="M63" i="87"/>
  <c r="L63" i="87"/>
  <c r="K63" i="87"/>
  <c r="J63" i="87"/>
  <c r="H63" i="87"/>
  <c r="G63" i="87"/>
  <c r="D63" i="87"/>
  <c r="Q63" i="87" s="1"/>
  <c r="C63" i="87"/>
  <c r="B63" i="87"/>
  <c r="A63" i="87"/>
  <c r="T62" i="87"/>
  <c r="S62" i="87"/>
  <c r="R62" i="87"/>
  <c r="N62" i="2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N61" i="2"/>
  <c r="N61" i="87"/>
  <c r="M61" i="87"/>
  <c r="L61" i="87"/>
  <c r="K61" i="87"/>
  <c r="J61" i="87"/>
  <c r="H61" i="87"/>
  <c r="G61" i="87"/>
  <c r="D61" i="87"/>
  <c r="Q61" i="87" s="1"/>
  <c r="C61" i="87"/>
  <c r="P61" i="87" s="1"/>
  <c r="B61" i="87"/>
  <c r="A61" i="87"/>
  <c r="T60" i="87"/>
  <c r="S60" i="87"/>
  <c r="R60" i="87"/>
  <c r="N60" i="2"/>
  <c r="N60" i="87"/>
  <c r="M60" i="87"/>
  <c r="L60" i="87"/>
  <c r="K60" i="87"/>
  <c r="J60" i="87"/>
  <c r="H60" i="87"/>
  <c r="G60" i="87"/>
  <c r="D60" i="87"/>
  <c r="Q60" i="87" s="1"/>
  <c r="C60" i="87"/>
  <c r="P60" i="87" s="1"/>
  <c r="B60" i="87"/>
  <c r="A60" i="87"/>
  <c r="T59" i="87"/>
  <c r="S59" i="87"/>
  <c r="R59" i="87"/>
  <c r="N59" i="2"/>
  <c r="N59" i="87"/>
  <c r="M59" i="87"/>
  <c r="L59" i="87"/>
  <c r="K59" i="87"/>
  <c r="J59" i="87"/>
  <c r="H59" i="87"/>
  <c r="G59" i="87"/>
  <c r="D59" i="87"/>
  <c r="Q59" i="87" s="1"/>
  <c r="C59" i="87"/>
  <c r="B59" i="87"/>
  <c r="A59" i="87"/>
  <c r="T58" i="87"/>
  <c r="S58" i="87"/>
  <c r="J58" i="87"/>
  <c r="D58" i="87"/>
  <c r="Q58" i="87" s="1"/>
  <c r="C58" i="87"/>
  <c r="B58" i="87"/>
  <c r="A58" i="87"/>
  <c r="T57" i="87"/>
  <c r="R57" i="87"/>
  <c r="J57" i="87"/>
  <c r="D57" i="87"/>
  <c r="Q57" i="87" s="1"/>
  <c r="S57" i="87" s="1"/>
  <c r="C57" i="87"/>
  <c r="P57" i="87" s="1"/>
  <c r="B57" i="87"/>
  <c r="A57" i="87"/>
  <c r="T56" i="87"/>
  <c r="S56" i="87"/>
  <c r="R56" i="87"/>
  <c r="N56" i="2"/>
  <c r="N56" i="87"/>
  <c r="M56" i="87"/>
  <c r="L56" i="87"/>
  <c r="K56" i="87"/>
  <c r="J56" i="87"/>
  <c r="H56" i="87"/>
  <c r="G56" i="87"/>
  <c r="D56" i="87"/>
  <c r="Q56" i="87" s="1"/>
  <c r="C56" i="87"/>
  <c r="P56" i="87" s="1"/>
  <c r="B56" i="87"/>
  <c r="A56" i="87"/>
  <c r="T55" i="87"/>
  <c r="S55" i="87"/>
  <c r="R55" i="87"/>
  <c r="N55" i="2"/>
  <c r="N55" i="87"/>
  <c r="M55" i="87"/>
  <c r="L55" i="87"/>
  <c r="K55" i="87"/>
  <c r="J55" i="87"/>
  <c r="H55" i="87"/>
  <c r="G55" i="87"/>
  <c r="D55" i="87"/>
  <c r="Q55" i="87" s="1"/>
  <c r="C55" i="87"/>
  <c r="B55" i="87"/>
  <c r="A55" i="87"/>
  <c r="T54" i="87"/>
  <c r="S54" i="87"/>
  <c r="J54" i="87"/>
  <c r="D54" i="87"/>
  <c r="Q54" i="87" s="1"/>
  <c r="C54" i="87"/>
  <c r="B54" i="87"/>
  <c r="A54" i="87"/>
  <c r="T53" i="87"/>
  <c r="S53" i="87"/>
  <c r="J53" i="87"/>
  <c r="D53" i="87"/>
  <c r="Q53" i="87" s="1"/>
  <c r="C53" i="87"/>
  <c r="P53" i="87" s="1"/>
  <c r="R53" i="87" s="1"/>
  <c r="B53" i="87"/>
  <c r="A53" i="87"/>
  <c r="T52" i="87"/>
  <c r="S52" i="87"/>
  <c r="R52" i="87"/>
  <c r="N52" i="2"/>
  <c r="N52" i="87"/>
  <c r="M52" i="87"/>
  <c r="L52" i="87"/>
  <c r="K52" i="87"/>
  <c r="J52" i="87"/>
  <c r="H52" i="87"/>
  <c r="G52" i="87"/>
  <c r="D52" i="87"/>
  <c r="Q52" i="87" s="1"/>
  <c r="C52" i="87"/>
  <c r="P52" i="87" s="1"/>
  <c r="B52" i="87"/>
  <c r="A52" i="87"/>
  <c r="T51" i="87"/>
  <c r="S51" i="87"/>
  <c r="R51" i="87"/>
  <c r="N51" i="2"/>
  <c r="N51" i="87"/>
  <c r="M51" i="87"/>
  <c r="L51" i="87"/>
  <c r="K51" i="87"/>
  <c r="J51" i="87"/>
  <c r="H51" i="87"/>
  <c r="G51" i="87"/>
  <c r="D51" i="87"/>
  <c r="Q51" i="87" s="1"/>
  <c r="C51" i="87"/>
  <c r="B51" i="87"/>
  <c r="A51" i="87"/>
  <c r="T50" i="87"/>
  <c r="S50" i="87"/>
  <c r="R50" i="87"/>
  <c r="N50" i="2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N49" i="2"/>
  <c r="N49" i="87"/>
  <c r="M49" i="87"/>
  <c r="L49" i="87"/>
  <c r="K49" i="87"/>
  <c r="J49" i="87"/>
  <c r="H49" i="87"/>
  <c r="G49" i="87"/>
  <c r="D49" i="87"/>
  <c r="Q49" i="87" s="1"/>
  <c r="C49" i="87"/>
  <c r="P49" i="87" s="1"/>
  <c r="B49" i="87"/>
  <c r="A49" i="87"/>
  <c r="T48" i="87"/>
  <c r="S48" i="87"/>
  <c r="R48" i="87"/>
  <c r="N48" i="2"/>
  <c r="N48" i="87"/>
  <c r="M48" i="87"/>
  <c r="L48" i="87"/>
  <c r="K48" i="87"/>
  <c r="J48" i="87"/>
  <c r="H48" i="87"/>
  <c r="G48" i="87"/>
  <c r="D48" i="87"/>
  <c r="Q48" i="87" s="1"/>
  <c r="C48" i="87"/>
  <c r="P48" i="87" s="1"/>
  <c r="B48" i="87"/>
  <c r="A48" i="87"/>
  <c r="T47" i="87"/>
  <c r="S47" i="87"/>
  <c r="J47" i="87"/>
  <c r="D47" i="87"/>
  <c r="Q47" i="87" s="1"/>
  <c r="C47" i="87"/>
  <c r="B47" i="87"/>
  <c r="A47" i="87"/>
  <c r="T46" i="87"/>
  <c r="S46" i="87"/>
  <c r="J46" i="87"/>
  <c r="D46" i="87"/>
  <c r="Q46" i="87" s="1"/>
  <c r="C46" i="87"/>
  <c r="B46" i="87"/>
  <c r="A46" i="87"/>
  <c r="T45" i="87"/>
  <c r="S45" i="87"/>
  <c r="R45" i="87"/>
  <c r="Q45" i="87"/>
  <c r="N45" i="2"/>
  <c r="N45" i="87"/>
  <c r="M45" i="87"/>
  <c r="L45" i="87"/>
  <c r="K45" i="87"/>
  <c r="J45" i="87"/>
  <c r="H45" i="87"/>
  <c r="G45" i="87"/>
  <c r="D45" i="87"/>
  <c r="C45" i="87"/>
  <c r="P45" i="87" s="1"/>
  <c r="B45" i="87"/>
  <c r="A45" i="87"/>
  <c r="T44" i="87"/>
  <c r="S44" i="87"/>
  <c r="R44" i="87"/>
  <c r="N44" i="2"/>
  <c r="N44" i="87"/>
  <c r="M44" i="87"/>
  <c r="L44" i="87"/>
  <c r="K44" i="87"/>
  <c r="J44" i="87"/>
  <c r="H44" i="87"/>
  <c r="G44" i="87"/>
  <c r="D44" i="87"/>
  <c r="Q44" i="87" s="1"/>
  <c r="C44" i="87"/>
  <c r="P44" i="87" s="1"/>
  <c r="B44" i="87"/>
  <c r="A44" i="87"/>
  <c r="T43" i="87"/>
  <c r="S43" i="87"/>
  <c r="R43" i="87"/>
  <c r="N43" i="2"/>
  <c r="N43" i="87"/>
  <c r="M43" i="87"/>
  <c r="L43" i="87"/>
  <c r="K43" i="87"/>
  <c r="J43" i="87"/>
  <c r="H43" i="87"/>
  <c r="G43" i="87"/>
  <c r="D43" i="87"/>
  <c r="Q43" i="87" s="1"/>
  <c r="C43" i="87"/>
  <c r="B43" i="87"/>
  <c r="A43" i="87"/>
  <c r="T42" i="87"/>
  <c r="J42" i="87"/>
  <c r="D42" i="87"/>
  <c r="Q42" i="87" s="1"/>
  <c r="S42" i="87" s="1"/>
  <c r="C42" i="87"/>
  <c r="B42" i="87"/>
  <c r="A42" i="87"/>
  <c r="T41" i="87"/>
  <c r="S41" i="87"/>
  <c r="N41" i="87" s="1"/>
  <c r="R41" i="87"/>
  <c r="M41" i="87" s="1"/>
  <c r="Q41" i="87"/>
  <c r="L41" i="87"/>
  <c r="K41" i="87"/>
  <c r="J41" i="87"/>
  <c r="H41" i="87"/>
  <c r="G41" i="87"/>
  <c r="D41" i="87"/>
  <c r="C41" i="87"/>
  <c r="P41" i="87" s="1"/>
  <c r="B41" i="87"/>
  <c r="A41" i="87"/>
  <c r="T40" i="87"/>
  <c r="R40" i="87"/>
  <c r="Q40" i="87"/>
  <c r="S40" i="87" s="1"/>
  <c r="J40" i="87"/>
  <c r="C40" i="87"/>
  <c r="P40" i="87" s="1"/>
  <c r="B40" i="87"/>
  <c r="A40" i="87"/>
  <c r="T39" i="87"/>
  <c r="R39" i="87"/>
  <c r="P39" i="87"/>
  <c r="J39" i="87"/>
  <c r="D39" i="87"/>
  <c r="Q39" i="87" s="1"/>
  <c r="S39" i="87" s="1"/>
  <c r="C39" i="87"/>
  <c r="B39" i="87"/>
  <c r="A39" i="87"/>
  <c r="D38" i="87"/>
  <c r="C38" i="87"/>
  <c r="B38" i="87"/>
  <c r="A38" i="87"/>
  <c r="E37" i="87"/>
  <c r="I35" i="87"/>
  <c r="T34" i="87"/>
  <c r="R34" i="87"/>
  <c r="N34" i="2"/>
  <c r="M34" i="87"/>
  <c r="K34" i="87"/>
  <c r="J34" i="87"/>
  <c r="G34" i="87"/>
  <c r="C34" i="87"/>
  <c r="P34" i="87" s="1"/>
  <c r="B34" i="87"/>
  <c r="A34" i="87"/>
  <c r="T33" i="87"/>
  <c r="R33" i="87"/>
  <c r="N33" i="2"/>
  <c r="M33" i="87"/>
  <c r="K33" i="87"/>
  <c r="J33" i="87"/>
  <c r="G33" i="87"/>
  <c r="C33" i="87"/>
  <c r="P33" i="87" s="1"/>
  <c r="B33" i="87"/>
  <c r="A33" i="87"/>
  <c r="T32" i="87"/>
  <c r="R32" i="87"/>
  <c r="P32" i="87"/>
  <c r="N32" i="2"/>
  <c r="M32" i="87"/>
  <c r="K32" i="87"/>
  <c r="J32" i="87"/>
  <c r="G32" i="87"/>
  <c r="C32" i="87"/>
  <c r="B32" i="87"/>
  <c r="A32" i="87"/>
  <c r="T31" i="87"/>
  <c r="R31" i="87"/>
  <c r="N31" i="2"/>
  <c r="M31" i="87"/>
  <c r="K31" i="87"/>
  <c r="J31" i="87"/>
  <c r="G31" i="87"/>
  <c r="C31" i="87"/>
  <c r="P31" i="87" s="1"/>
  <c r="B31" i="87"/>
  <c r="A31" i="87"/>
  <c r="T30" i="87"/>
  <c r="R30" i="87"/>
  <c r="N30" i="2"/>
  <c r="M30" i="87"/>
  <c r="K30" i="87"/>
  <c r="J30" i="87"/>
  <c r="G30" i="87"/>
  <c r="C30" i="87"/>
  <c r="P30" i="87" s="1"/>
  <c r="B30" i="87"/>
  <c r="A30" i="87"/>
  <c r="T29" i="87"/>
  <c r="J29" i="87"/>
  <c r="C29" i="87"/>
  <c r="P29" i="87" s="1"/>
  <c r="R29" i="87" s="1"/>
  <c r="B29" i="87"/>
  <c r="A29" i="87"/>
  <c r="T28" i="87"/>
  <c r="R28" i="87"/>
  <c r="K28" i="87"/>
  <c r="J28" i="87"/>
  <c r="G28" i="87"/>
  <c r="C28" i="87"/>
  <c r="P28" i="87" s="1"/>
  <c r="B28" i="87"/>
  <c r="A28" i="87"/>
  <c r="T27" i="87"/>
  <c r="R27" i="87"/>
  <c r="N27" i="2"/>
  <c r="M27" i="87"/>
  <c r="K27" i="87"/>
  <c r="J27" i="87"/>
  <c r="G27" i="87"/>
  <c r="C27" i="87"/>
  <c r="P27" i="87" s="1"/>
  <c r="B27" i="87"/>
  <c r="A27" i="87"/>
  <c r="T26" i="87"/>
  <c r="R26" i="87"/>
  <c r="N26" i="2"/>
  <c r="M26" i="87"/>
  <c r="K26" i="87"/>
  <c r="J26" i="87"/>
  <c r="G26" i="87"/>
  <c r="C26" i="87"/>
  <c r="P26" i="87" s="1"/>
  <c r="B26" i="87"/>
  <c r="A26" i="87"/>
  <c r="T25" i="87"/>
  <c r="R25" i="87"/>
  <c r="N25" i="2"/>
  <c r="M25" i="87"/>
  <c r="K25" i="87"/>
  <c r="J25" i="87"/>
  <c r="G25" i="87"/>
  <c r="C25" i="87"/>
  <c r="P25" i="87" s="1"/>
  <c r="B25" i="87"/>
  <c r="A25" i="87"/>
  <c r="T24" i="87"/>
  <c r="J24" i="87"/>
  <c r="C24" i="87"/>
  <c r="P24" i="87" s="1"/>
  <c r="R24" i="87" s="1"/>
  <c r="B24" i="87"/>
  <c r="A24" i="87"/>
  <c r="T23" i="87"/>
  <c r="R23" i="87"/>
  <c r="N23" i="2"/>
  <c r="M23" i="87"/>
  <c r="K23" i="87"/>
  <c r="J23" i="87"/>
  <c r="G23" i="87"/>
  <c r="C23" i="87"/>
  <c r="P23" i="87" s="1"/>
  <c r="B23" i="87"/>
  <c r="A23" i="87"/>
  <c r="T22" i="87"/>
  <c r="R22" i="87"/>
  <c r="N22" i="2"/>
  <c r="M22" i="87"/>
  <c r="K22" i="87"/>
  <c r="J22" i="87"/>
  <c r="G22" i="87"/>
  <c r="C22" i="87"/>
  <c r="P22" i="87" s="1"/>
  <c r="B22" i="87"/>
  <c r="A22" i="87"/>
  <c r="T21" i="87"/>
  <c r="R21" i="87"/>
  <c r="N21" i="2"/>
  <c r="M21" i="87"/>
  <c r="K21" i="87"/>
  <c r="J21" i="87"/>
  <c r="G21" i="87"/>
  <c r="C21" i="87"/>
  <c r="P21" i="87" s="1"/>
  <c r="B21" i="87"/>
  <c r="A21" i="87"/>
  <c r="T20" i="87"/>
  <c r="R20" i="87"/>
  <c r="P20" i="87"/>
  <c r="N20" i="2"/>
  <c r="M20" i="87"/>
  <c r="K20" i="87"/>
  <c r="J20" i="87"/>
  <c r="G20" i="87"/>
  <c r="C20" i="87"/>
  <c r="B20" i="87"/>
  <c r="A20" i="87"/>
  <c r="T19" i="87"/>
  <c r="J19" i="87"/>
  <c r="C19" i="87"/>
  <c r="P19" i="87" s="1"/>
  <c r="R19" i="87" s="1"/>
  <c r="B19" i="87"/>
  <c r="A19" i="87"/>
  <c r="T18" i="87"/>
  <c r="R18" i="87"/>
  <c r="N18" i="2"/>
  <c r="M18" i="87"/>
  <c r="K18" i="87"/>
  <c r="J18" i="87"/>
  <c r="G18" i="87"/>
  <c r="C18" i="87"/>
  <c r="P18" i="87" s="1"/>
  <c r="B18" i="87"/>
  <c r="A18" i="87"/>
  <c r="T17" i="87"/>
  <c r="R17" i="87"/>
  <c r="N17" i="2"/>
  <c r="M17" i="87"/>
  <c r="K17" i="87"/>
  <c r="J17" i="87"/>
  <c r="G17" i="87"/>
  <c r="C17" i="87"/>
  <c r="P17" i="87" s="1"/>
  <c r="B17" i="87"/>
  <c r="A17" i="87"/>
  <c r="T16" i="87"/>
  <c r="R16" i="87"/>
  <c r="N16" i="2"/>
  <c r="M16" i="87"/>
  <c r="K16" i="87"/>
  <c r="J16" i="87"/>
  <c r="G16" i="87"/>
  <c r="C16" i="87"/>
  <c r="P16" i="87" s="1"/>
  <c r="B16" i="87"/>
  <c r="A16" i="87"/>
  <c r="T15" i="87"/>
  <c r="R15" i="87"/>
  <c r="P15" i="87"/>
  <c r="N15" i="2"/>
  <c r="M15" i="87"/>
  <c r="K15" i="87"/>
  <c r="J15" i="87"/>
  <c r="G15" i="87"/>
  <c r="C15" i="87"/>
  <c r="B15" i="87"/>
  <c r="A15" i="87"/>
  <c r="T14" i="87"/>
  <c r="R14" i="87"/>
  <c r="N14" i="2"/>
  <c r="M14" i="87"/>
  <c r="K14" i="87"/>
  <c r="J14" i="87"/>
  <c r="G14" i="87"/>
  <c r="C14" i="87"/>
  <c r="P14" i="87" s="1"/>
  <c r="B14" i="87"/>
  <c r="A14" i="87"/>
  <c r="T13" i="87"/>
  <c r="R13" i="87"/>
  <c r="N13" i="2"/>
  <c r="M13" i="87"/>
  <c r="K13" i="87"/>
  <c r="J13" i="87"/>
  <c r="G13" i="87"/>
  <c r="C13" i="87"/>
  <c r="P13" i="87" s="1"/>
  <c r="B13" i="87"/>
  <c r="A13" i="87"/>
  <c r="T12" i="87"/>
  <c r="P12" i="87"/>
  <c r="R12" i="87" s="1"/>
  <c r="J12" i="87"/>
  <c r="C12" i="87"/>
  <c r="B12" i="87"/>
  <c r="A12" i="87"/>
  <c r="T11" i="87"/>
  <c r="R11" i="87"/>
  <c r="N11" i="2"/>
  <c r="M11" i="87"/>
  <c r="K11" i="87"/>
  <c r="J11" i="87"/>
  <c r="G11" i="87"/>
  <c r="C11" i="87"/>
  <c r="P11" i="87" s="1"/>
  <c r="B11" i="87"/>
  <c r="A11" i="87"/>
  <c r="T10" i="87"/>
  <c r="R10" i="87"/>
  <c r="J10" i="87"/>
  <c r="C10" i="87"/>
  <c r="P10" i="87" s="1"/>
  <c r="B10" i="87"/>
  <c r="A10" i="87"/>
  <c r="T9" i="87"/>
  <c r="R9" i="87"/>
  <c r="N9" i="2"/>
  <c r="M9" i="87"/>
  <c r="K9" i="87"/>
  <c r="J9" i="87"/>
  <c r="G9" i="87"/>
  <c r="C9" i="87"/>
  <c r="P9" i="87" s="1"/>
  <c r="B9" i="87"/>
  <c r="A9" i="87"/>
  <c r="T8" i="87"/>
  <c r="R8" i="87"/>
  <c r="N8" i="2"/>
  <c r="M8" i="87"/>
  <c r="K8" i="87"/>
  <c r="J8" i="87"/>
  <c r="G8" i="87"/>
  <c r="C8" i="87"/>
  <c r="P8" i="87" s="1"/>
  <c r="B8" i="87"/>
  <c r="A8" i="87"/>
  <c r="T7" i="87"/>
  <c r="R7" i="87"/>
  <c r="N7" i="2"/>
  <c r="M7" i="87"/>
  <c r="K7" i="87"/>
  <c r="J7" i="87"/>
  <c r="G7" i="87"/>
  <c r="C7" i="87"/>
  <c r="P7" i="87" s="1"/>
  <c r="B7" i="87"/>
  <c r="A7" i="87"/>
  <c r="T6" i="87"/>
  <c r="R6" i="87"/>
  <c r="N6" i="2"/>
  <c r="M6" i="87"/>
  <c r="K6" i="87"/>
  <c r="J6" i="87"/>
  <c r="G6" i="87"/>
  <c r="C6" i="87"/>
  <c r="P6" i="87" s="1"/>
  <c r="B6" i="87"/>
  <c r="A6" i="87"/>
  <c r="T5" i="87"/>
  <c r="R5" i="87"/>
  <c r="N5" i="2"/>
  <c r="M5" i="87"/>
  <c r="K5" i="87"/>
  <c r="J5" i="87"/>
  <c r="G5" i="87"/>
  <c r="C5" i="87"/>
  <c r="P5" i="87" s="1"/>
  <c r="B5" i="87"/>
  <c r="A5" i="87"/>
  <c r="E3" i="87"/>
  <c r="A3" i="87"/>
  <c r="A2" i="87"/>
  <c r="N1" i="87"/>
  <c r="I1" i="87"/>
  <c r="C1" i="87"/>
  <c r="I64" i="87" s="1"/>
  <c r="T74" i="86"/>
  <c r="S74" i="86"/>
  <c r="R74" i="86"/>
  <c r="O74" i="86"/>
  <c r="M74" i="2" s="1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M73" i="2" s="1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M72" i="2" s="1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M71" i="2" s="1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M70" i="2" s="1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M69" i="2" s="1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O68" i="86"/>
  <c r="M68" i="2" s="1"/>
  <c r="N68" i="86"/>
  <c r="M68" i="86"/>
  <c r="L68" i="86"/>
  <c r="K68" i="86"/>
  <c r="J68" i="86"/>
  <c r="H68" i="86"/>
  <c r="G68" i="86"/>
  <c r="D68" i="86"/>
  <c r="Q68" i="86" s="1"/>
  <c r="C68" i="86"/>
  <c r="P68" i="86" s="1"/>
  <c r="B68" i="86"/>
  <c r="A68" i="86"/>
  <c r="T67" i="86"/>
  <c r="S67" i="86"/>
  <c r="R67" i="86"/>
  <c r="O67" i="86"/>
  <c r="M67" i="2" s="1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M66" i="2" s="1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M65" i="2" s="1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O64" i="86"/>
  <c r="M64" i="2" s="1"/>
  <c r="N64" i="86"/>
  <c r="M64" i="86"/>
  <c r="L64" i="86"/>
  <c r="K64" i="86"/>
  <c r="J64" i="86"/>
  <c r="H64" i="86"/>
  <c r="G64" i="86"/>
  <c r="D64" i="86"/>
  <c r="Q64" i="86" s="1"/>
  <c r="C64" i="86"/>
  <c r="P64" i="86" s="1"/>
  <c r="B64" i="86"/>
  <c r="A64" i="86"/>
  <c r="T63" i="86"/>
  <c r="S63" i="86"/>
  <c r="R63" i="86"/>
  <c r="O63" i="86"/>
  <c r="M63" i="2" s="1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M62" i="2" s="1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M61" i="2" s="1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O60" i="86"/>
  <c r="M60" i="2" s="1"/>
  <c r="N60" i="86"/>
  <c r="M60" i="86"/>
  <c r="L60" i="86"/>
  <c r="K60" i="86"/>
  <c r="J60" i="86"/>
  <c r="H60" i="86"/>
  <c r="G60" i="86"/>
  <c r="D60" i="86"/>
  <c r="Q60" i="86" s="1"/>
  <c r="C60" i="86"/>
  <c r="P60" i="86" s="1"/>
  <c r="B60" i="86"/>
  <c r="A60" i="86"/>
  <c r="T59" i="86"/>
  <c r="S59" i="86"/>
  <c r="R59" i="86"/>
  <c r="O59" i="86"/>
  <c r="M59" i="2" s="1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J58" i="86"/>
  <c r="D58" i="86"/>
  <c r="Q58" i="86" s="1"/>
  <c r="C58" i="86"/>
  <c r="B58" i="86"/>
  <c r="A58" i="86"/>
  <c r="T57" i="86"/>
  <c r="S57" i="86"/>
  <c r="J57" i="86"/>
  <c r="D57" i="86"/>
  <c r="Q57" i="86" s="1"/>
  <c r="C57" i="86"/>
  <c r="P57" i="86" s="1"/>
  <c r="R57" i="86" s="1"/>
  <c r="B57" i="86"/>
  <c r="A57" i="86"/>
  <c r="T56" i="86"/>
  <c r="S56" i="86"/>
  <c r="R56" i="86"/>
  <c r="O56" i="86"/>
  <c r="M56" i="2" s="1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M55" i="2" s="1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M54" i="2" s="1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M53" i="2" s="1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O52" i="86"/>
  <c r="M52" i="2" s="1"/>
  <c r="N52" i="86"/>
  <c r="M52" i="86"/>
  <c r="L52" i="86"/>
  <c r="K52" i="86"/>
  <c r="J52" i="86"/>
  <c r="H52" i="86"/>
  <c r="G52" i="86"/>
  <c r="D52" i="86"/>
  <c r="Q52" i="86" s="1"/>
  <c r="C52" i="86"/>
  <c r="P52" i="86" s="1"/>
  <c r="B52" i="86"/>
  <c r="A52" i="86"/>
  <c r="T51" i="86"/>
  <c r="S51" i="86"/>
  <c r="R51" i="86"/>
  <c r="O51" i="86"/>
  <c r="M51" i="2" s="1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M50" i="2" s="1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O49" i="86"/>
  <c r="M49" i="2" s="1"/>
  <c r="N49" i="86"/>
  <c r="M49" i="86"/>
  <c r="L49" i="86"/>
  <c r="K49" i="86"/>
  <c r="J49" i="86"/>
  <c r="H49" i="86"/>
  <c r="G49" i="86"/>
  <c r="D49" i="86"/>
  <c r="Q49" i="86" s="1"/>
  <c r="C49" i="86"/>
  <c r="P49" i="86" s="1"/>
  <c r="B49" i="86"/>
  <c r="A49" i="86"/>
  <c r="T48" i="86"/>
  <c r="S48" i="86"/>
  <c r="R48" i="86"/>
  <c r="O48" i="86"/>
  <c r="M48" i="2" s="1"/>
  <c r="N48" i="86"/>
  <c r="M48" i="86"/>
  <c r="L48" i="86"/>
  <c r="K48" i="86"/>
  <c r="J48" i="86"/>
  <c r="H48" i="86"/>
  <c r="G48" i="86"/>
  <c r="D48" i="86"/>
  <c r="Q48" i="86" s="1"/>
  <c r="C48" i="86"/>
  <c r="P48" i="86" s="1"/>
  <c r="B48" i="86"/>
  <c r="A48" i="86"/>
  <c r="T47" i="86"/>
  <c r="S47" i="86"/>
  <c r="J47" i="86"/>
  <c r="D47" i="86"/>
  <c r="Q47" i="86" s="1"/>
  <c r="C47" i="86"/>
  <c r="B47" i="86"/>
  <c r="A47" i="86"/>
  <c r="T46" i="86"/>
  <c r="S46" i="86"/>
  <c r="R46" i="86"/>
  <c r="O46" i="86"/>
  <c r="M46" i="2" s="1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M45" i="2" s="1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M44" i="2" s="1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M43" i="2" s="1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J42" i="86"/>
  <c r="D42" i="86"/>
  <c r="Q42" i="86" s="1"/>
  <c r="S42" i="86" s="1"/>
  <c r="C42" i="86"/>
  <c r="B42" i="86"/>
  <c r="A42" i="86"/>
  <c r="T41" i="86"/>
  <c r="S41" i="86"/>
  <c r="R41" i="86"/>
  <c r="O41" i="86"/>
  <c r="M41" i="2" s="1"/>
  <c r="N41" i="86"/>
  <c r="M41" i="86"/>
  <c r="L41" i="86"/>
  <c r="K41" i="86"/>
  <c r="J41" i="86"/>
  <c r="H41" i="86"/>
  <c r="G41" i="86"/>
  <c r="D41" i="86"/>
  <c r="Q41" i="86" s="1"/>
  <c r="C41" i="86"/>
  <c r="B41" i="86"/>
  <c r="A41" i="86"/>
  <c r="T40" i="86"/>
  <c r="Q40" i="86"/>
  <c r="S40" i="86" s="1"/>
  <c r="J40" i="86"/>
  <c r="C40" i="86"/>
  <c r="P40" i="86" s="1"/>
  <c r="R40" i="86" s="1"/>
  <c r="B40" i="86"/>
  <c r="A40" i="86"/>
  <c r="T39" i="86"/>
  <c r="S39" i="86"/>
  <c r="J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2" s="1"/>
  <c r="M34" i="86"/>
  <c r="K34" i="86"/>
  <c r="J34" i="86"/>
  <c r="G34" i="86"/>
  <c r="C34" i="86"/>
  <c r="B34" i="86"/>
  <c r="A34" i="86"/>
  <c r="T33" i="86"/>
  <c r="R33" i="86"/>
  <c r="O33" i="86"/>
  <c r="M33" i="2" s="1"/>
  <c r="M33" i="86"/>
  <c r="K33" i="86"/>
  <c r="J33" i="86"/>
  <c r="G33" i="86"/>
  <c r="C33" i="86"/>
  <c r="P33" i="86" s="1"/>
  <c r="B33" i="86"/>
  <c r="A33" i="86"/>
  <c r="T32" i="86"/>
  <c r="R32" i="86"/>
  <c r="O32" i="86"/>
  <c r="M32" i="2" s="1"/>
  <c r="M32" i="86"/>
  <c r="K32" i="86"/>
  <c r="J32" i="86"/>
  <c r="G32" i="86"/>
  <c r="C32" i="86"/>
  <c r="P32" i="86" s="1"/>
  <c r="B32" i="86"/>
  <c r="A32" i="86"/>
  <c r="T31" i="86"/>
  <c r="R31" i="86"/>
  <c r="O31" i="86"/>
  <c r="M31" i="2" s="1"/>
  <c r="M31" i="86"/>
  <c r="K31" i="86"/>
  <c r="J31" i="86"/>
  <c r="G31" i="86"/>
  <c r="C31" i="86"/>
  <c r="P31" i="86" s="1"/>
  <c r="B31" i="86"/>
  <c r="A31" i="86"/>
  <c r="T30" i="86"/>
  <c r="R30" i="86"/>
  <c r="O30" i="86"/>
  <c r="M30" i="2" s="1"/>
  <c r="M30" i="86"/>
  <c r="K30" i="86"/>
  <c r="J30" i="86"/>
  <c r="G30" i="86"/>
  <c r="C30" i="86"/>
  <c r="P30" i="86" s="1"/>
  <c r="B30" i="86"/>
  <c r="A30" i="86"/>
  <c r="T29" i="86"/>
  <c r="R29" i="86"/>
  <c r="J29" i="86"/>
  <c r="C29" i="86"/>
  <c r="P29" i="86" s="1"/>
  <c r="B29" i="86"/>
  <c r="A29" i="86"/>
  <c r="T28" i="86"/>
  <c r="J28" i="86"/>
  <c r="C28" i="86"/>
  <c r="P28" i="86" s="1"/>
  <c r="R28" i="86" s="1"/>
  <c r="B28" i="86"/>
  <c r="A28" i="86"/>
  <c r="T27" i="86"/>
  <c r="R27" i="86"/>
  <c r="O27" i="86"/>
  <c r="M27" i="2" s="1"/>
  <c r="M27" i="86"/>
  <c r="K27" i="86"/>
  <c r="J27" i="86"/>
  <c r="G27" i="86"/>
  <c r="C27" i="86"/>
  <c r="P27" i="86" s="1"/>
  <c r="B27" i="86"/>
  <c r="A27" i="86"/>
  <c r="T26" i="86"/>
  <c r="R26" i="86"/>
  <c r="P26" i="86"/>
  <c r="O26" i="86"/>
  <c r="M26" i="2" s="1"/>
  <c r="M26" i="86"/>
  <c r="K26" i="86"/>
  <c r="J26" i="86"/>
  <c r="G26" i="86"/>
  <c r="C26" i="86"/>
  <c r="B26" i="86"/>
  <c r="A26" i="86"/>
  <c r="T25" i="86"/>
  <c r="R25" i="86"/>
  <c r="O25" i="86"/>
  <c r="M25" i="2" s="1"/>
  <c r="M25" i="86"/>
  <c r="K25" i="86"/>
  <c r="J25" i="86"/>
  <c r="G25" i="86"/>
  <c r="C25" i="86"/>
  <c r="P25" i="86" s="1"/>
  <c r="B25" i="86"/>
  <c r="A25" i="86"/>
  <c r="T24" i="86"/>
  <c r="J24" i="86"/>
  <c r="C24" i="86"/>
  <c r="P24" i="86" s="1"/>
  <c r="R24" i="86" s="1"/>
  <c r="B24" i="86"/>
  <c r="A24" i="86"/>
  <c r="T23" i="86"/>
  <c r="R23" i="86"/>
  <c r="O23" i="86"/>
  <c r="M23" i="2" s="1"/>
  <c r="M23" i="86"/>
  <c r="K23" i="86"/>
  <c r="J23" i="86"/>
  <c r="G23" i="86"/>
  <c r="C23" i="86"/>
  <c r="P23" i="86" s="1"/>
  <c r="B23" i="86"/>
  <c r="A23" i="86"/>
  <c r="T22" i="86"/>
  <c r="R22" i="86"/>
  <c r="O22" i="86"/>
  <c r="M22" i="2" s="1"/>
  <c r="M22" i="86"/>
  <c r="K22" i="86"/>
  <c r="J22" i="86"/>
  <c r="G22" i="86"/>
  <c r="C22" i="86"/>
  <c r="P22" i="86" s="1"/>
  <c r="B22" i="86"/>
  <c r="A22" i="86"/>
  <c r="T21" i="86"/>
  <c r="J21" i="86"/>
  <c r="C21" i="86"/>
  <c r="P21" i="86" s="1"/>
  <c r="R21" i="86" s="1"/>
  <c r="B21" i="86"/>
  <c r="A21" i="86"/>
  <c r="T20" i="86"/>
  <c r="R20" i="86"/>
  <c r="O20" i="86"/>
  <c r="M20" i="2" s="1"/>
  <c r="M20" i="86"/>
  <c r="K20" i="86"/>
  <c r="J20" i="86"/>
  <c r="G20" i="86"/>
  <c r="C20" i="86"/>
  <c r="P20" i="86" s="1"/>
  <c r="B20" i="86"/>
  <c r="A20" i="86"/>
  <c r="T19" i="86"/>
  <c r="J19" i="86"/>
  <c r="C19" i="86"/>
  <c r="P19" i="86" s="1"/>
  <c r="R19" i="86" s="1"/>
  <c r="B19" i="86"/>
  <c r="A19" i="86"/>
  <c r="T18" i="86"/>
  <c r="R18" i="86"/>
  <c r="O18" i="86"/>
  <c r="M18" i="2" s="1"/>
  <c r="M18" i="86"/>
  <c r="K18" i="86"/>
  <c r="J18" i="86"/>
  <c r="G18" i="86"/>
  <c r="C18" i="86"/>
  <c r="P18" i="86" s="1"/>
  <c r="B18" i="86"/>
  <c r="A18" i="86"/>
  <c r="T17" i="86"/>
  <c r="R17" i="86"/>
  <c r="O17" i="86"/>
  <c r="M17" i="2" s="1"/>
  <c r="M17" i="86"/>
  <c r="K17" i="86"/>
  <c r="J17" i="86"/>
  <c r="G17" i="86"/>
  <c r="C17" i="86"/>
  <c r="P17" i="86" s="1"/>
  <c r="B17" i="86"/>
  <c r="A17" i="86"/>
  <c r="T16" i="86"/>
  <c r="R16" i="86"/>
  <c r="O16" i="86"/>
  <c r="M16" i="2" s="1"/>
  <c r="M16" i="86"/>
  <c r="K16" i="86"/>
  <c r="J16" i="86"/>
  <c r="G16" i="86"/>
  <c r="C16" i="86"/>
  <c r="P16" i="86" s="1"/>
  <c r="B16" i="86"/>
  <c r="A16" i="86"/>
  <c r="T15" i="86"/>
  <c r="R15" i="86"/>
  <c r="P15" i="86"/>
  <c r="O15" i="86"/>
  <c r="M15" i="2" s="1"/>
  <c r="M15" i="86"/>
  <c r="K15" i="86"/>
  <c r="J15" i="86"/>
  <c r="G15" i="86"/>
  <c r="C15" i="86"/>
  <c r="B15" i="86"/>
  <c r="A15" i="86"/>
  <c r="T14" i="86"/>
  <c r="J14" i="86"/>
  <c r="C14" i="86"/>
  <c r="P14" i="86" s="1"/>
  <c r="R14" i="86" s="1"/>
  <c r="B14" i="86"/>
  <c r="A14" i="86"/>
  <c r="T13" i="86"/>
  <c r="R13" i="86"/>
  <c r="J13" i="86"/>
  <c r="C13" i="86"/>
  <c r="P13" i="86" s="1"/>
  <c r="B13" i="86"/>
  <c r="A13" i="86"/>
  <c r="T12" i="86"/>
  <c r="J12" i="86"/>
  <c r="C12" i="86"/>
  <c r="P12" i="86" s="1"/>
  <c r="R12" i="86" s="1"/>
  <c r="B12" i="86"/>
  <c r="A12" i="86"/>
  <c r="T11" i="86"/>
  <c r="R11" i="86"/>
  <c r="P11" i="86"/>
  <c r="O11" i="86"/>
  <c r="M11" i="2" s="1"/>
  <c r="M11" i="86"/>
  <c r="K11" i="86"/>
  <c r="J11" i="86"/>
  <c r="G11" i="86"/>
  <c r="C11" i="86"/>
  <c r="B11" i="86"/>
  <c r="A11" i="86"/>
  <c r="T10" i="86"/>
  <c r="R10" i="86"/>
  <c r="J10" i="86"/>
  <c r="C10" i="86"/>
  <c r="P10" i="86" s="1"/>
  <c r="B10" i="86"/>
  <c r="A10" i="86"/>
  <c r="T9" i="86"/>
  <c r="R9" i="86"/>
  <c r="O9" i="86"/>
  <c r="M9" i="2" s="1"/>
  <c r="M9" i="86"/>
  <c r="K9" i="86"/>
  <c r="J9" i="86"/>
  <c r="G9" i="86"/>
  <c r="C9" i="86"/>
  <c r="P9" i="86" s="1"/>
  <c r="B9" i="86"/>
  <c r="A9" i="86"/>
  <c r="T8" i="86"/>
  <c r="R8" i="86"/>
  <c r="P8" i="86"/>
  <c r="O8" i="86"/>
  <c r="M8" i="2" s="1"/>
  <c r="M8" i="86"/>
  <c r="K8" i="86"/>
  <c r="J8" i="86"/>
  <c r="G8" i="86"/>
  <c r="C8" i="86"/>
  <c r="B8" i="86"/>
  <c r="A8" i="86"/>
  <c r="T7" i="86"/>
  <c r="R7" i="86"/>
  <c r="P7" i="86"/>
  <c r="O7" i="86"/>
  <c r="M7" i="2" s="1"/>
  <c r="M7" i="86"/>
  <c r="K7" i="86"/>
  <c r="J7" i="86"/>
  <c r="G7" i="86"/>
  <c r="C7" i="86"/>
  <c r="B7" i="86"/>
  <c r="A7" i="86"/>
  <c r="T6" i="86"/>
  <c r="R6" i="86"/>
  <c r="O6" i="86"/>
  <c r="M6" i="2" s="1"/>
  <c r="M6" i="86"/>
  <c r="K6" i="86"/>
  <c r="J6" i="86"/>
  <c r="G6" i="86"/>
  <c r="C6" i="86"/>
  <c r="P6" i="86" s="1"/>
  <c r="B6" i="86"/>
  <c r="A6" i="86"/>
  <c r="T5" i="86"/>
  <c r="R5" i="86"/>
  <c r="O5" i="86"/>
  <c r="M5" i="2" s="1"/>
  <c r="M5" i="86"/>
  <c r="K5" i="86"/>
  <c r="J5" i="86"/>
  <c r="G5" i="86"/>
  <c r="C5" i="86"/>
  <c r="P5" i="86" s="1"/>
  <c r="B5" i="86"/>
  <c r="A5" i="86"/>
  <c r="E3" i="86"/>
  <c r="A3" i="86"/>
  <c r="A2" i="86"/>
  <c r="N1" i="86"/>
  <c r="I1" i="86"/>
  <c r="T74" i="85"/>
  <c r="S74" i="85"/>
  <c r="R74" i="85"/>
  <c r="O74" i="85"/>
  <c r="L74" i="2" s="1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O73" i="85"/>
  <c r="L73" i="2" s="1"/>
  <c r="N73" i="85"/>
  <c r="M73" i="85"/>
  <c r="L73" i="85"/>
  <c r="K73" i="85"/>
  <c r="J73" i="85"/>
  <c r="H73" i="85"/>
  <c r="G73" i="85"/>
  <c r="D73" i="85"/>
  <c r="Q73" i="85" s="1"/>
  <c r="C73" i="85"/>
  <c r="P73" i="85" s="1"/>
  <c r="B73" i="85"/>
  <c r="A73" i="85"/>
  <c r="T72" i="85"/>
  <c r="S72" i="85"/>
  <c r="R72" i="85"/>
  <c r="O72" i="85"/>
  <c r="L72" i="2" s="1"/>
  <c r="N72" i="85"/>
  <c r="M72" i="85"/>
  <c r="L72" i="85"/>
  <c r="K72" i="85"/>
  <c r="J72" i="85"/>
  <c r="H72" i="85"/>
  <c r="G72" i="85"/>
  <c r="D72" i="85"/>
  <c r="Q72" i="85" s="1"/>
  <c r="C72" i="85"/>
  <c r="P72" i="85" s="1"/>
  <c r="B72" i="85"/>
  <c r="A72" i="85"/>
  <c r="T71" i="85"/>
  <c r="S71" i="85"/>
  <c r="R71" i="85"/>
  <c r="O71" i="85"/>
  <c r="L71" i="2" s="1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L70" i="2" s="1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L69" i="2" s="1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P68" i="85"/>
  <c r="O68" i="85"/>
  <c r="L68" i="2" s="1"/>
  <c r="N68" i="85"/>
  <c r="M68" i="85"/>
  <c r="L68" i="85"/>
  <c r="K68" i="85"/>
  <c r="J68" i="85"/>
  <c r="H68" i="85"/>
  <c r="G68" i="85"/>
  <c r="D68" i="85"/>
  <c r="Q68" i="85" s="1"/>
  <c r="C68" i="85"/>
  <c r="B68" i="85"/>
  <c r="A68" i="85"/>
  <c r="T67" i="85"/>
  <c r="S67" i="85"/>
  <c r="R67" i="85"/>
  <c r="O67" i="85"/>
  <c r="L67" i="2" s="1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L66" i="2" s="1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L65" i="2" s="1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O64" i="85"/>
  <c r="L64" i="2" s="1"/>
  <c r="N64" i="85"/>
  <c r="M64" i="85"/>
  <c r="L64" i="85"/>
  <c r="K64" i="85"/>
  <c r="J64" i="85"/>
  <c r="H64" i="85"/>
  <c r="G64" i="85"/>
  <c r="D64" i="85"/>
  <c r="Q64" i="85" s="1"/>
  <c r="C64" i="85"/>
  <c r="P64" i="85" s="1"/>
  <c r="B64" i="85"/>
  <c r="A64" i="85"/>
  <c r="T63" i="85"/>
  <c r="S63" i="85"/>
  <c r="R63" i="85"/>
  <c r="O63" i="85"/>
  <c r="L63" i="2" s="1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L62" i="2" s="1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L61" i="2" s="1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O60" i="85"/>
  <c r="L60" i="2" s="1"/>
  <c r="N60" i="85"/>
  <c r="M60" i="85"/>
  <c r="L60" i="85"/>
  <c r="K60" i="85"/>
  <c r="J60" i="85"/>
  <c r="H60" i="85"/>
  <c r="G60" i="85"/>
  <c r="D60" i="85"/>
  <c r="Q60" i="85" s="1"/>
  <c r="C60" i="85"/>
  <c r="P60" i="85" s="1"/>
  <c r="B60" i="85"/>
  <c r="A60" i="85"/>
  <c r="T59" i="85"/>
  <c r="S59" i="85"/>
  <c r="R59" i="85"/>
  <c r="O59" i="85"/>
  <c r="L59" i="2" s="1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J58" i="85"/>
  <c r="D58" i="85"/>
  <c r="Q58" i="85" s="1"/>
  <c r="S58" i="85" s="1"/>
  <c r="C58" i="85"/>
  <c r="B58" i="85"/>
  <c r="A58" i="85"/>
  <c r="T57" i="85"/>
  <c r="J57" i="85"/>
  <c r="D57" i="85"/>
  <c r="Q57" i="85" s="1"/>
  <c r="S57" i="85" s="1"/>
  <c r="C57" i="85"/>
  <c r="B57" i="85"/>
  <c r="A57" i="85"/>
  <c r="T56" i="85"/>
  <c r="S56" i="85"/>
  <c r="R56" i="85"/>
  <c r="O56" i="85"/>
  <c r="L56" i="2" s="1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L55" i="2" s="1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L54" i="2" s="1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J53" i="85"/>
  <c r="D53" i="85"/>
  <c r="Q53" i="85" s="1"/>
  <c r="C53" i="85"/>
  <c r="B53" i="85"/>
  <c r="A53" i="85"/>
  <c r="T52" i="85"/>
  <c r="S52" i="85"/>
  <c r="R52" i="85"/>
  <c r="Q52" i="85"/>
  <c r="O52" i="85"/>
  <c r="L52" i="2" s="1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L51" i="2" s="1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L50" i="2" s="1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L49" i="2" s="1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O48" i="85"/>
  <c r="L48" i="2" s="1"/>
  <c r="N48" i="85"/>
  <c r="M48" i="85"/>
  <c r="L48" i="85"/>
  <c r="K48" i="85"/>
  <c r="J48" i="85"/>
  <c r="H48" i="85"/>
  <c r="G48" i="85"/>
  <c r="D48" i="85"/>
  <c r="Q48" i="85" s="1"/>
  <c r="C48" i="85"/>
  <c r="P48" i="85" s="1"/>
  <c r="B48" i="85"/>
  <c r="A48" i="85"/>
  <c r="T47" i="85"/>
  <c r="S47" i="85"/>
  <c r="R47" i="85"/>
  <c r="O47" i="85"/>
  <c r="L47" i="2" s="1"/>
  <c r="N47" i="85"/>
  <c r="M47" i="85"/>
  <c r="L47" i="85"/>
  <c r="K47" i="85"/>
  <c r="J47" i="85"/>
  <c r="H47" i="85"/>
  <c r="G47" i="85"/>
  <c r="D47" i="85"/>
  <c r="Q47" i="85" s="1"/>
  <c r="C47" i="85"/>
  <c r="P47" i="85" s="1"/>
  <c r="B47" i="85"/>
  <c r="A47" i="85"/>
  <c r="T46" i="85"/>
  <c r="S46" i="85"/>
  <c r="R46" i="85"/>
  <c r="O46" i="85"/>
  <c r="L46" i="2" s="1"/>
  <c r="N46" i="85"/>
  <c r="M46" i="85"/>
  <c r="L46" i="85"/>
  <c r="K46" i="85"/>
  <c r="J46" i="85"/>
  <c r="H46" i="85"/>
  <c r="G46" i="85"/>
  <c r="D46" i="85"/>
  <c r="Q46" i="85" s="1"/>
  <c r="C46" i="85"/>
  <c r="B46" i="85"/>
  <c r="A46" i="85"/>
  <c r="T45" i="85"/>
  <c r="S45" i="85"/>
  <c r="R45" i="85"/>
  <c r="O45" i="85"/>
  <c r="L45" i="2" s="1"/>
  <c r="N45" i="85"/>
  <c r="M45" i="85"/>
  <c r="L45" i="85"/>
  <c r="K45" i="85"/>
  <c r="J45" i="85"/>
  <c r="H45" i="85"/>
  <c r="G45" i="85"/>
  <c r="D45" i="85"/>
  <c r="Q45" i="85" s="1"/>
  <c r="C45" i="85"/>
  <c r="B45" i="85"/>
  <c r="A45" i="85"/>
  <c r="T44" i="85"/>
  <c r="S44" i="85"/>
  <c r="R44" i="85"/>
  <c r="O44" i="85"/>
  <c r="L44" i="2" s="1"/>
  <c r="N44" i="85"/>
  <c r="M44" i="85"/>
  <c r="L44" i="85"/>
  <c r="K44" i="85"/>
  <c r="J44" i="85"/>
  <c r="H44" i="85"/>
  <c r="G44" i="85"/>
  <c r="D44" i="85"/>
  <c r="Q44" i="85" s="1"/>
  <c r="C44" i="85"/>
  <c r="P44" i="85" s="1"/>
  <c r="B44" i="85"/>
  <c r="A44" i="85"/>
  <c r="T43" i="85"/>
  <c r="S43" i="85"/>
  <c r="R43" i="85"/>
  <c r="O43" i="85"/>
  <c r="L43" i="2" s="1"/>
  <c r="N43" i="85"/>
  <c r="M43" i="85"/>
  <c r="L43" i="85"/>
  <c r="K43" i="85"/>
  <c r="J43" i="85"/>
  <c r="H43" i="85"/>
  <c r="G43" i="85"/>
  <c r="D43" i="85"/>
  <c r="Q43" i="85" s="1"/>
  <c r="C43" i="85"/>
  <c r="P43" i="85" s="1"/>
  <c r="B43" i="85"/>
  <c r="A43" i="85"/>
  <c r="T42" i="85"/>
  <c r="S42" i="85"/>
  <c r="R42" i="85"/>
  <c r="O42" i="85"/>
  <c r="L42" i="2" s="1"/>
  <c r="N42" i="85"/>
  <c r="M42" i="85"/>
  <c r="L42" i="85"/>
  <c r="K42" i="85"/>
  <c r="J42" i="85"/>
  <c r="H42" i="85"/>
  <c r="G42" i="85"/>
  <c r="D42" i="85"/>
  <c r="Q42" i="85" s="1"/>
  <c r="C42" i="85"/>
  <c r="B42" i="85"/>
  <c r="A42" i="85"/>
  <c r="T41" i="85"/>
  <c r="S41" i="85"/>
  <c r="R41" i="85"/>
  <c r="O41" i="85"/>
  <c r="L41" i="2" s="1"/>
  <c r="N41" i="85"/>
  <c r="M41" i="85"/>
  <c r="L41" i="85"/>
  <c r="K41" i="85"/>
  <c r="J41" i="85"/>
  <c r="H41" i="85"/>
  <c r="G41" i="85"/>
  <c r="D41" i="85"/>
  <c r="Q41" i="85" s="1"/>
  <c r="C41" i="85"/>
  <c r="B41" i="85"/>
  <c r="A41" i="85"/>
  <c r="T40" i="85"/>
  <c r="Q40" i="85"/>
  <c r="S40" i="85" s="1"/>
  <c r="J40" i="85"/>
  <c r="C40" i="85"/>
  <c r="P40" i="85" s="1"/>
  <c r="R40" i="85" s="1"/>
  <c r="B40" i="85"/>
  <c r="A40" i="85"/>
  <c r="T39" i="85"/>
  <c r="S39" i="85"/>
  <c r="J39" i="85"/>
  <c r="D39" i="85"/>
  <c r="Q39" i="85" s="1"/>
  <c r="C39" i="85"/>
  <c r="P39" i="85" s="1"/>
  <c r="R39" i="85" s="1"/>
  <c r="B39" i="85"/>
  <c r="A39" i="85"/>
  <c r="D38" i="85"/>
  <c r="C38" i="85"/>
  <c r="B38" i="85"/>
  <c r="A38" i="85"/>
  <c r="E37" i="85"/>
  <c r="I35" i="85"/>
  <c r="T34" i="85"/>
  <c r="R34" i="85"/>
  <c r="P34" i="85"/>
  <c r="O34" i="85"/>
  <c r="L34" i="2" s="1"/>
  <c r="M34" i="85"/>
  <c r="K34" i="85"/>
  <c r="J34" i="85"/>
  <c r="G34" i="85"/>
  <c r="C34" i="85"/>
  <c r="B34" i="85"/>
  <c r="A34" i="85"/>
  <c r="T33" i="85"/>
  <c r="R33" i="85"/>
  <c r="O33" i="85"/>
  <c r="L33" i="2" s="1"/>
  <c r="M33" i="85"/>
  <c r="K33" i="85"/>
  <c r="J33" i="85"/>
  <c r="G33" i="85"/>
  <c r="C33" i="85"/>
  <c r="P33" i="85" s="1"/>
  <c r="B33" i="85"/>
  <c r="A33" i="85"/>
  <c r="T32" i="85"/>
  <c r="R32" i="85"/>
  <c r="O32" i="85"/>
  <c r="L32" i="2" s="1"/>
  <c r="M32" i="85"/>
  <c r="K32" i="85"/>
  <c r="J32" i="85"/>
  <c r="G32" i="85"/>
  <c r="C32" i="85"/>
  <c r="P32" i="85" s="1"/>
  <c r="B32" i="85"/>
  <c r="A32" i="85"/>
  <c r="T31" i="85"/>
  <c r="R31" i="85"/>
  <c r="O31" i="85"/>
  <c r="L31" i="2" s="1"/>
  <c r="M31" i="85"/>
  <c r="K31" i="85"/>
  <c r="J31" i="85"/>
  <c r="G31" i="85"/>
  <c r="C31" i="85"/>
  <c r="P31" i="85" s="1"/>
  <c r="B31" i="85"/>
  <c r="A31" i="85"/>
  <c r="T30" i="85"/>
  <c r="R30" i="85"/>
  <c r="O30" i="85"/>
  <c r="L30" i="2" s="1"/>
  <c r="M30" i="85"/>
  <c r="K30" i="85"/>
  <c r="J30" i="85"/>
  <c r="G30" i="85"/>
  <c r="C30" i="85"/>
  <c r="P30" i="85" s="1"/>
  <c r="B30" i="85"/>
  <c r="A30" i="85"/>
  <c r="T29" i="85"/>
  <c r="J29" i="85"/>
  <c r="C29" i="85"/>
  <c r="P29" i="85" s="1"/>
  <c r="R29" i="85" s="1"/>
  <c r="B29" i="85"/>
  <c r="A29" i="85"/>
  <c r="T28" i="85"/>
  <c r="J28" i="85"/>
  <c r="C28" i="85"/>
  <c r="P28" i="85" s="1"/>
  <c r="R28" i="85" s="1"/>
  <c r="B28" i="85"/>
  <c r="A28" i="85"/>
  <c r="T27" i="85"/>
  <c r="R27" i="85"/>
  <c r="O27" i="85"/>
  <c r="L27" i="2" s="1"/>
  <c r="M27" i="85"/>
  <c r="K27" i="85"/>
  <c r="J27" i="85"/>
  <c r="G27" i="85"/>
  <c r="C27" i="85"/>
  <c r="P27" i="85" s="1"/>
  <c r="B27" i="85"/>
  <c r="A27" i="85"/>
  <c r="T26" i="85"/>
  <c r="R26" i="85"/>
  <c r="P26" i="85"/>
  <c r="O26" i="85"/>
  <c r="L26" i="2" s="1"/>
  <c r="M26" i="85"/>
  <c r="K26" i="85"/>
  <c r="J26" i="85"/>
  <c r="G26" i="85"/>
  <c r="C26" i="85"/>
  <c r="B26" i="85"/>
  <c r="A26" i="85"/>
  <c r="T25" i="85"/>
  <c r="R25" i="85"/>
  <c r="O25" i="85"/>
  <c r="L25" i="2" s="1"/>
  <c r="M25" i="85"/>
  <c r="K25" i="85"/>
  <c r="J25" i="85"/>
  <c r="G25" i="85"/>
  <c r="C25" i="85"/>
  <c r="P25" i="85" s="1"/>
  <c r="B25" i="85"/>
  <c r="A25" i="85"/>
  <c r="T24" i="85"/>
  <c r="R24" i="85"/>
  <c r="O24" i="85"/>
  <c r="L24" i="2" s="1"/>
  <c r="M24" i="85"/>
  <c r="K24" i="85"/>
  <c r="J24" i="85"/>
  <c r="G24" i="85"/>
  <c r="C24" i="85"/>
  <c r="P24" i="85" s="1"/>
  <c r="B24" i="85"/>
  <c r="A24" i="85"/>
  <c r="T23" i="85"/>
  <c r="R23" i="85"/>
  <c r="O23" i="85"/>
  <c r="L23" i="2" s="1"/>
  <c r="M23" i="85"/>
  <c r="K23" i="85"/>
  <c r="J23" i="85"/>
  <c r="G23" i="85"/>
  <c r="C23" i="85"/>
  <c r="P23" i="85" s="1"/>
  <c r="B23" i="85"/>
  <c r="A23" i="85"/>
  <c r="T22" i="85"/>
  <c r="R22" i="85"/>
  <c r="O22" i="85"/>
  <c r="L22" i="2" s="1"/>
  <c r="M22" i="85"/>
  <c r="K22" i="85"/>
  <c r="J22" i="85"/>
  <c r="G22" i="85"/>
  <c r="C22" i="85"/>
  <c r="P22" i="85" s="1"/>
  <c r="B22" i="85"/>
  <c r="A22" i="85"/>
  <c r="T21" i="85"/>
  <c r="R21" i="85"/>
  <c r="P21" i="85"/>
  <c r="O21" i="85"/>
  <c r="L21" i="2" s="1"/>
  <c r="M21" i="85"/>
  <c r="K21" i="85"/>
  <c r="J21" i="85"/>
  <c r="G21" i="85"/>
  <c r="C21" i="85"/>
  <c r="B21" i="85"/>
  <c r="A21" i="85"/>
  <c r="T20" i="85"/>
  <c r="R20" i="85"/>
  <c r="O20" i="85"/>
  <c r="L20" i="2" s="1"/>
  <c r="M20" i="85"/>
  <c r="K20" i="85"/>
  <c r="J20" i="85"/>
  <c r="G20" i="85"/>
  <c r="C20" i="85"/>
  <c r="P20" i="85" s="1"/>
  <c r="B20" i="85"/>
  <c r="A20" i="85"/>
  <c r="T19" i="85"/>
  <c r="R19" i="85"/>
  <c r="P19" i="85"/>
  <c r="O19" i="85"/>
  <c r="L19" i="2" s="1"/>
  <c r="M19" i="85"/>
  <c r="K19" i="85"/>
  <c r="J19" i="85"/>
  <c r="G19" i="85"/>
  <c r="C19" i="85"/>
  <c r="B19" i="85"/>
  <c r="A19" i="85"/>
  <c r="T18" i="85"/>
  <c r="R18" i="85"/>
  <c r="O18" i="85"/>
  <c r="L18" i="2" s="1"/>
  <c r="M18" i="85"/>
  <c r="K18" i="85"/>
  <c r="J18" i="85"/>
  <c r="G18" i="85"/>
  <c r="C18" i="85"/>
  <c r="P18" i="85" s="1"/>
  <c r="B18" i="85"/>
  <c r="A18" i="85"/>
  <c r="T17" i="85"/>
  <c r="R17" i="85"/>
  <c r="O17" i="85"/>
  <c r="L17" i="2" s="1"/>
  <c r="M17" i="85"/>
  <c r="K17" i="85"/>
  <c r="J17" i="85"/>
  <c r="G17" i="85"/>
  <c r="C17" i="85"/>
  <c r="P17" i="85" s="1"/>
  <c r="B17" i="85"/>
  <c r="A17" i="85"/>
  <c r="T16" i="85"/>
  <c r="R16" i="85"/>
  <c r="P16" i="85"/>
  <c r="O16" i="85"/>
  <c r="L16" i="2" s="1"/>
  <c r="M16" i="85"/>
  <c r="K16" i="85"/>
  <c r="J16" i="85"/>
  <c r="G16" i="85"/>
  <c r="C16" i="85"/>
  <c r="B16" i="85"/>
  <c r="A16" i="85"/>
  <c r="T15" i="85"/>
  <c r="J15" i="85"/>
  <c r="C15" i="85"/>
  <c r="P15" i="85" s="1"/>
  <c r="R15" i="85" s="1"/>
  <c r="B15" i="85"/>
  <c r="A15" i="85"/>
  <c r="T14" i="85"/>
  <c r="J14" i="85"/>
  <c r="C14" i="85"/>
  <c r="P14" i="85" s="1"/>
  <c r="R14" i="85" s="1"/>
  <c r="B14" i="85"/>
  <c r="A14" i="85"/>
  <c r="T13" i="85"/>
  <c r="J13" i="85"/>
  <c r="C13" i="85"/>
  <c r="P13" i="85" s="1"/>
  <c r="R13" i="85" s="1"/>
  <c r="B13" i="85"/>
  <c r="A13" i="85"/>
  <c r="T12" i="85"/>
  <c r="J12" i="85"/>
  <c r="C12" i="85"/>
  <c r="P12" i="85" s="1"/>
  <c r="R12" i="85" s="1"/>
  <c r="B12" i="85"/>
  <c r="A12" i="85"/>
  <c r="T11" i="85"/>
  <c r="R11" i="85"/>
  <c r="O11" i="85"/>
  <c r="L11" i="2" s="1"/>
  <c r="M11" i="85"/>
  <c r="K11" i="85"/>
  <c r="J11" i="85"/>
  <c r="G11" i="85"/>
  <c r="C11" i="85"/>
  <c r="P11" i="85" s="1"/>
  <c r="B11" i="85"/>
  <c r="A11" i="85"/>
  <c r="T10" i="85"/>
  <c r="R10" i="85"/>
  <c r="O10" i="85"/>
  <c r="L10" i="2" s="1"/>
  <c r="M10" i="85"/>
  <c r="K10" i="85"/>
  <c r="J10" i="85"/>
  <c r="G10" i="85"/>
  <c r="C10" i="85"/>
  <c r="P10" i="85" s="1"/>
  <c r="B10" i="85"/>
  <c r="A10" i="85"/>
  <c r="T9" i="85"/>
  <c r="R9" i="85"/>
  <c r="P9" i="85"/>
  <c r="O9" i="85"/>
  <c r="L9" i="2" s="1"/>
  <c r="M9" i="85"/>
  <c r="K9" i="85"/>
  <c r="J9" i="85"/>
  <c r="G9" i="85"/>
  <c r="C9" i="85"/>
  <c r="B9" i="85"/>
  <c r="A9" i="85"/>
  <c r="T8" i="85"/>
  <c r="R8" i="85"/>
  <c r="O8" i="85"/>
  <c r="L8" i="2" s="1"/>
  <c r="M8" i="85"/>
  <c r="K8" i="85"/>
  <c r="J8" i="85"/>
  <c r="G8" i="85"/>
  <c r="C8" i="85"/>
  <c r="P8" i="85" s="1"/>
  <c r="B8" i="85"/>
  <c r="A8" i="85"/>
  <c r="T7" i="85"/>
  <c r="R7" i="85"/>
  <c r="O7" i="85"/>
  <c r="L7" i="2" s="1"/>
  <c r="M7" i="85"/>
  <c r="K7" i="85"/>
  <c r="J7" i="85"/>
  <c r="G7" i="85"/>
  <c r="C7" i="85"/>
  <c r="P7" i="85" s="1"/>
  <c r="B7" i="85"/>
  <c r="A7" i="85"/>
  <c r="T6" i="85"/>
  <c r="R6" i="85"/>
  <c r="O6" i="85"/>
  <c r="L6" i="2" s="1"/>
  <c r="M6" i="85"/>
  <c r="K6" i="85"/>
  <c r="J6" i="85"/>
  <c r="G6" i="85"/>
  <c r="C6" i="85"/>
  <c r="P6" i="85" s="1"/>
  <c r="B6" i="85"/>
  <c r="A6" i="85"/>
  <c r="T5" i="85"/>
  <c r="R5" i="85"/>
  <c r="O5" i="85"/>
  <c r="L5" i="2" s="1"/>
  <c r="M5" i="85"/>
  <c r="K5" i="85"/>
  <c r="J5" i="85"/>
  <c r="G5" i="85"/>
  <c r="C5" i="85"/>
  <c r="P5" i="85" s="1"/>
  <c r="B5" i="85"/>
  <c r="A5" i="85"/>
  <c r="E3" i="85"/>
  <c r="A3" i="85"/>
  <c r="A2" i="85"/>
  <c r="N1" i="85"/>
  <c r="I1" i="85"/>
  <c r="T74" i="84"/>
  <c r="S74" i="84"/>
  <c r="R74" i="84"/>
  <c r="O74" i="84"/>
  <c r="K74" i="2" s="1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O73" i="84"/>
  <c r="K73" i="2" s="1"/>
  <c r="N73" i="84"/>
  <c r="M73" i="84"/>
  <c r="L73" i="84"/>
  <c r="K73" i="84"/>
  <c r="J73" i="84"/>
  <c r="H73" i="84"/>
  <c r="G73" i="84"/>
  <c r="D73" i="84"/>
  <c r="Q73" i="84" s="1"/>
  <c r="C73" i="84"/>
  <c r="P73" i="84" s="1"/>
  <c r="B73" i="84"/>
  <c r="A73" i="84"/>
  <c r="T72" i="84"/>
  <c r="S72" i="84"/>
  <c r="R72" i="84"/>
  <c r="O72" i="84"/>
  <c r="K72" i="2" s="1"/>
  <c r="N72" i="84"/>
  <c r="M72" i="84"/>
  <c r="L72" i="84"/>
  <c r="K72" i="84"/>
  <c r="J72" i="84"/>
  <c r="H72" i="84"/>
  <c r="G72" i="84"/>
  <c r="D72" i="84"/>
  <c r="Q72" i="84" s="1"/>
  <c r="C72" i="84"/>
  <c r="P72" i="84" s="1"/>
  <c r="B72" i="84"/>
  <c r="A72" i="84"/>
  <c r="T71" i="84"/>
  <c r="S71" i="84"/>
  <c r="R71" i="84"/>
  <c r="P71" i="84"/>
  <c r="O71" i="84"/>
  <c r="K71" i="2" s="1"/>
  <c r="N71" i="84"/>
  <c r="M71" i="84"/>
  <c r="L71" i="84"/>
  <c r="K71" i="84"/>
  <c r="J71" i="84"/>
  <c r="H71" i="84"/>
  <c r="G71" i="84"/>
  <c r="D71" i="84"/>
  <c r="Q71" i="84" s="1"/>
  <c r="C71" i="84"/>
  <c r="B71" i="84"/>
  <c r="A71" i="84"/>
  <c r="T70" i="84"/>
  <c r="S70" i="84"/>
  <c r="R70" i="84"/>
  <c r="O70" i="84"/>
  <c r="K70" i="2" s="1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O69" i="84"/>
  <c r="K69" i="2" s="1"/>
  <c r="N69" i="84"/>
  <c r="M69" i="84"/>
  <c r="L69" i="84"/>
  <c r="K69" i="84"/>
  <c r="J69" i="84"/>
  <c r="H69" i="84"/>
  <c r="G69" i="84"/>
  <c r="D69" i="84"/>
  <c r="Q69" i="84" s="1"/>
  <c r="C69" i="84"/>
  <c r="P69" i="84" s="1"/>
  <c r="B69" i="84"/>
  <c r="A69" i="84"/>
  <c r="T68" i="84"/>
  <c r="S68" i="84"/>
  <c r="R68" i="84"/>
  <c r="O68" i="84"/>
  <c r="K68" i="2" s="1"/>
  <c r="N68" i="84"/>
  <c r="M68" i="84"/>
  <c r="L68" i="84"/>
  <c r="K68" i="84"/>
  <c r="J68" i="84"/>
  <c r="H68" i="84"/>
  <c r="G68" i="84"/>
  <c r="D68" i="84"/>
  <c r="Q68" i="84" s="1"/>
  <c r="C68" i="84"/>
  <c r="P68" i="84" s="1"/>
  <c r="B68" i="84"/>
  <c r="A68" i="84"/>
  <c r="T67" i="84"/>
  <c r="S67" i="84"/>
  <c r="R67" i="84"/>
  <c r="O67" i="84"/>
  <c r="K67" i="2" s="1"/>
  <c r="N67" i="84"/>
  <c r="M67" i="84"/>
  <c r="L67" i="84"/>
  <c r="K67" i="84"/>
  <c r="J67" i="84"/>
  <c r="H67" i="84"/>
  <c r="G67" i="84"/>
  <c r="D67" i="84"/>
  <c r="Q67" i="84" s="1"/>
  <c r="C67" i="84"/>
  <c r="P67" i="84" s="1"/>
  <c r="B67" i="84"/>
  <c r="A67" i="84"/>
  <c r="T66" i="84"/>
  <c r="S66" i="84"/>
  <c r="R66" i="84"/>
  <c r="O66" i="84"/>
  <c r="K66" i="2" s="1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O65" i="84"/>
  <c r="K65" i="2" s="1"/>
  <c r="N65" i="84"/>
  <c r="M65" i="84"/>
  <c r="L65" i="84"/>
  <c r="K65" i="84"/>
  <c r="J65" i="84"/>
  <c r="H65" i="84"/>
  <c r="G65" i="84"/>
  <c r="D65" i="84"/>
  <c r="Q65" i="84" s="1"/>
  <c r="C65" i="84"/>
  <c r="P65" i="84" s="1"/>
  <c r="B65" i="84"/>
  <c r="A65" i="84"/>
  <c r="T64" i="84"/>
  <c r="S64" i="84"/>
  <c r="R64" i="84"/>
  <c r="O64" i="84"/>
  <c r="K64" i="2" s="1"/>
  <c r="N64" i="84"/>
  <c r="M64" i="84"/>
  <c r="L64" i="84"/>
  <c r="K64" i="84"/>
  <c r="J64" i="84"/>
  <c r="H64" i="84"/>
  <c r="G64" i="84"/>
  <c r="D64" i="84"/>
  <c r="Q64" i="84" s="1"/>
  <c r="C64" i="84"/>
  <c r="P64" i="84" s="1"/>
  <c r="B64" i="84"/>
  <c r="A64" i="84"/>
  <c r="T63" i="84"/>
  <c r="S63" i="84"/>
  <c r="R63" i="84"/>
  <c r="O63" i="84"/>
  <c r="K63" i="2" s="1"/>
  <c r="N63" i="84"/>
  <c r="M63" i="84"/>
  <c r="L63" i="84"/>
  <c r="K63" i="84"/>
  <c r="J63" i="84"/>
  <c r="H63" i="84"/>
  <c r="G63" i="84"/>
  <c r="D63" i="84"/>
  <c r="Q63" i="84" s="1"/>
  <c r="C63" i="84"/>
  <c r="P63" i="84" s="1"/>
  <c r="B63" i="84"/>
  <c r="A63" i="84"/>
  <c r="T62" i="84"/>
  <c r="S62" i="84"/>
  <c r="R62" i="84"/>
  <c r="O62" i="84"/>
  <c r="K62" i="2" s="1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O61" i="84"/>
  <c r="K61" i="2" s="1"/>
  <c r="N61" i="84"/>
  <c r="M61" i="84"/>
  <c r="L61" i="84"/>
  <c r="K61" i="84"/>
  <c r="J61" i="84"/>
  <c r="H61" i="84"/>
  <c r="G61" i="84"/>
  <c r="D61" i="84"/>
  <c r="Q61" i="84" s="1"/>
  <c r="C61" i="84"/>
  <c r="P61" i="84" s="1"/>
  <c r="B61" i="84"/>
  <c r="A61" i="84"/>
  <c r="T60" i="84"/>
  <c r="S60" i="84"/>
  <c r="R60" i="84"/>
  <c r="O60" i="84"/>
  <c r="K60" i="2" s="1"/>
  <c r="N60" i="84"/>
  <c r="M60" i="84"/>
  <c r="L60" i="84"/>
  <c r="K60" i="84"/>
  <c r="J60" i="84"/>
  <c r="H60" i="84"/>
  <c r="G60" i="84"/>
  <c r="D60" i="84"/>
  <c r="Q60" i="84" s="1"/>
  <c r="C60" i="84"/>
  <c r="P60" i="84" s="1"/>
  <c r="B60" i="84"/>
  <c r="A60" i="84"/>
  <c r="T59" i="84"/>
  <c r="S59" i="84"/>
  <c r="R59" i="84"/>
  <c r="O59" i="84"/>
  <c r="K59" i="2" s="1"/>
  <c r="N59" i="84"/>
  <c r="M59" i="84"/>
  <c r="L59" i="84"/>
  <c r="K59" i="84"/>
  <c r="J59" i="84"/>
  <c r="H59" i="84"/>
  <c r="G59" i="84"/>
  <c r="D59" i="84"/>
  <c r="Q59" i="84" s="1"/>
  <c r="C59" i="84"/>
  <c r="P59" i="84" s="1"/>
  <c r="B59" i="84"/>
  <c r="A59" i="84"/>
  <c r="T58" i="84"/>
  <c r="S58" i="84"/>
  <c r="J58" i="84"/>
  <c r="D58" i="84"/>
  <c r="Q58" i="84" s="1"/>
  <c r="C58" i="84"/>
  <c r="B58" i="84"/>
  <c r="A58" i="84"/>
  <c r="T57" i="84"/>
  <c r="J57" i="84"/>
  <c r="D57" i="84"/>
  <c r="Q57" i="84" s="1"/>
  <c r="S57" i="84" s="1"/>
  <c r="C57" i="84"/>
  <c r="P57" i="84" s="1"/>
  <c r="R57" i="84" s="1"/>
  <c r="B57" i="84"/>
  <c r="A57" i="84"/>
  <c r="T56" i="84"/>
  <c r="S56" i="84"/>
  <c r="R56" i="84"/>
  <c r="O56" i="84"/>
  <c r="K56" i="2" s="1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J55" i="84"/>
  <c r="D55" i="84"/>
  <c r="Q55" i="84" s="1"/>
  <c r="C55" i="84"/>
  <c r="P55" i="84" s="1"/>
  <c r="R55" i="84" s="1"/>
  <c r="B55" i="84"/>
  <c r="A55" i="84"/>
  <c r="T54" i="84"/>
  <c r="S54" i="84"/>
  <c r="R54" i="84"/>
  <c r="O54" i="84"/>
  <c r="K54" i="2" s="1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J53" i="84"/>
  <c r="D53" i="84"/>
  <c r="Q53" i="84" s="1"/>
  <c r="S53" i="84" s="1"/>
  <c r="C53" i="84"/>
  <c r="P53" i="84" s="1"/>
  <c r="R53" i="84" s="1"/>
  <c r="B53" i="84"/>
  <c r="A53" i="84"/>
  <c r="T52" i="84"/>
  <c r="S52" i="84"/>
  <c r="R52" i="84"/>
  <c r="O52" i="84"/>
  <c r="K52" i="2" s="1"/>
  <c r="N52" i="84"/>
  <c r="M52" i="84"/>
  <c r="L52" i="84"/>
  <c r="K52" i="84"/>
  <c r="J52" i="84"/>
  <c r="H52" i="84"/>
  <c r="G52" i="84"/>
  <c r="D52" i="84"/>
  <c r="Q52" i="84" s="1"/>
  <c r="C52" i="84"/>
  <c r="P52" i="84" s="1"/>
  <c r="B52" i="84"/>
  <c r="A52" i="84"/>
  <c r="T51" i="84"/>
  <c r="S51" i="84"/>
  <c r="R51" i="84"/>
  <c r="O51" i="84"/>
  <c r="K51" i="2" s="1"/>
  <c r="N51" i="84"/>
  <c r="M51" i="84"/>
  <c r="L51" i="84"/>
  <c r="K51" i="84"/>
  <c r="J51" i="84"/>
  <c r="H51" i="84"/>
  <c r="G51" i="84"/>
  <c r="D51" i="84"/>
  <c r="Q51" i="84" s="1"/>
  <c r="C51" i="84"/>
  <c r="P51" i="84" s="1"/>
  <c r="B51" i="84"/>
  <c r="A51" i="84"/>
  <c r="T50" i="84"/>
  <c r="S50" i="84"/>
  <c r="R50" i="84"/>
  <c r="O50" i="84"/>
  <c r="K50" i="2" s="1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O49" i="84"/>
  <c r="K49" i="2" s="1"/>
  <c r="N49" i="84"/>
  <c r="M49" i="84"/>
  <c r="L49" i="84"/>
  <c r="K49" i="84"/>
  <c r="J49" i="84"/>
  <c r="H49" i="84"/>
  <c r="G49" i="84"/>
  <c r="D49" i="84"/>
  <c r="Q49" i="84" s="1"/>
  <c r="C49" i="84"/>
  <c r="P49" i="84" s="1"/>
  <c r="B49" i="84"/>
  <c r="A49" i="84"/>
  <c r="T48" i="84"/>
  <c r="S48" i="84"/>
  <c r="R48" i="84"/>
  <c r="O48" i="84"/>
  <c r="K48" i="2" s="1"/>
  <c r="N48" i="84"/>
  <c r="M48" i="84"/>
  <c r="L48" i="84"/>
  <c r="K48" i="84"/>
  <c r="J48" i="84"/>
  <c r="H48" i="84"/>
  <c r="G48" i="84"/>
  <c r="D48" i="84"/>
  <c r="Q48" i="84" s="1"/>
  <c r="C48" i="84"/>
  <c r="P48" i="84" s="1"/>
  <c r="B48" i="84"/>
  <c r="A48" i="84"/>
  <c r="T47" i="84"/>
  <c r="Q47" i="84"/>
  <c r="S47" i="84" s="1"/>
  <c r="J47" i="84"/>
  <c r="D47" i="84"/>
  <c r="C47" i="84"/>
  <c r="P47" i="84" s="1"/>
  <c r="R47" i="84" s="1"/>
  <c r="B47" i="84"/>
  <c r="A47" i="84"/>
  <c r="T46" i="84"/>
  <c r="S46" i="84"/>
  <c r="R46" i="84"/>
  <c r="O46" i="84"/>
  <c r="K46" i="2" s="1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O45" i="84"/>
  <c r="K45" i="2" s="1"/>
  <c r="N45" i="84"/>
  <c r="M45" i="84"/>
  <c r="L45" i="84"/>
  <c r="K45" i="84"/>
  <c r="J45" i="84"/>
  <c r="H45" i="84"/>
  <c r="G45" i="84"/>
  <c r="D45" i="84"/>
  <c r="C45" i="84"/>
  <c r="P45" i="84" s="1"/>
  <c r="B45" i="84"/>
  <c r="A45" i="84"/>
  <c r="T44" i="84"/>
  <c r="S44" i="84"/>
  <c r="R44" i="84"/>
  <c r="O44" i="84"/>
  <c r="K44" i="2" s="1"/>
  <c r="N44" i="84"/>
  <c r="M44" i="84"/>
  <c r="L44" i="84"/>
  <c r="K44" i="84"/>
  <c r="J44" i="84"/>
  <c r="H44" i="84"/>
  <c r="G44" i="84"/>
  <c r="D44" i="84"/>
  <c r="Q44" i="84" s="1"/>
  <c r="C44" i="84"/>
  <c r="P44" i="84" s="1"/>
  <c r="B44" i="84"/>
  <c r="A44" i="84"/>
  <c r="T43" i="84"/>
  <c r="S43" i="84"/>
  <c r="R43" i="84"/>
  <c r="O43" i="84"/>
  <c r="K43" i="2" s="1"/>
  <c r="N43" i="84"/>
  <c r="M43" i="84"/>
  <c r="L43" i="84"/>
  <c r="K43" i="84"/>
  <c r="J43" i="84"/>
  <c r="H43" i="84"/>
  <c r="G43" i="84"/>
  <c r="D43" i="84"/>
  <c r="Q43" i="84" s="1"/>
  <c r="C43" i="84"/>
  <c r="P43" i="84" s="1"/>
  <c r="B43" i="84"/>
  <c r="A43" i="84"/>
  <c r="T42" i="84"/>
  <c r="S42" i="84"/>
  <c r="R42" i="84"/>
  <c r="O42" i="84"/>
  <c r="K42" i="2" s="1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K41" i="2" s="1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Q40" i="84"/>
  <c r="S40" i="84" s="1"/>
  <c r="J40" i="84"/>
  <c r="C40" i="84"/>
  <c r="P40" i="84" s="1"/>
  <c r="R40" i="84" s="1"/>
  <c r="B40" i="84"/>
  <c r="A40" i="84"/>
  <c r="T39" i="84"/>
  <c r="P39" i="84"/>
  <c r="R39" i="84" s="1"/>
  <c r="J39" i="84"/>
  <c r="D39" i="84"/>
  <c r="Q39" i="84" s="1"/>
  <c r="S39" i="84" s="1"/>
  <c r="C39" i="84"/>
  <c r="B39" i="84"/>
  <c r="A39" i="84"/>
  <c r="D38" i="84"/>
  <c r="C38" i="84"/>
  <c r="B38" i="84"/>
  <c r="A38" i="84"/>
  <c r="E37" i="84"/>
  <c r="I35" i="84"/>
  <c r="T34" i="84"/>
  <c r="R34" i="84"/>
  <c r="O34" i="84"/>
  <c r="K34" i="2" s="1"/>
  <c r="M34" i="84"/>
  <c r="K34" i="84"/>
  <c r="J34" i="84"/>
  <c r="G34" i="84"/>
  <c r="C34" i="84"/>
  <c r="P34" i="84" s="1"/>
  <c r="B34" i="84"/>
  <c r="A34" i="84"/>
  <c r="T33" i="84"/>
  <c r="R33" i="84"/>
  <c r="O33" i="84"/>
  <c r="K33" i="2" s="1"/>
  <c r="M33" i="84"/>
  <c r="K33" i="84"/>
  <c r="J33" i="84"/>
  <c r="G33" i="84"/>
  <c r="C33" i="84"/>
  <c r="P33" i="84" s="1"/>
  <c r="B33" i="84"/>
  <c r="A33" i="84"/>
  <c r="T32" i="84"/>
  <c r="R32" i="84"/>
  <c r="P32" i="84"/>
  <c r="O32" i="84"/>
  <c r="K32" i="2" s="1"/>
  <c r="M32" i="84"/>
  <c r="K32" i="84"/>
  <c r="J32" i="84"/>
  <c r="G32" i="84"/>
  <c r="C32" i="84"/>
  <c r="B32" i="84"/>
  <c r="A32" i="84"/>
  <c r="T31" i="84"/>
  <c r="R31" i="84"/>
  <c r="O31" i="84"/>
  <c r="K31" i="2" s="1"/>
  <c r="M31" i="84"/>
  <c r="K31" i="84"/>
  <c r="J31" i="84"/>
  <c r="G31" i="84"/>
  <c r="C31" i="84"/>
  <c r="P31" i="84" s="1"/>
  <c r="B31" i="84"/>
  <c r="A31" i="84"/>
  <c r="T30" i="84"/>
  <c r="R30" i="84"/>
  <c r="O30" i="84"/>
  <c r="K30" i="2" s="1"/>
  <c r="M30" i="84"/>
  <c r="K30" i="84"/>
  <c r="J30" i="84"/>
  <c r="G30" i="84"/>
  <c r="C30" i="84"/>
  <c r="P30" i="84" s="1"/>
  <c r="B30" i="84"/>
  <c r="A30" i="84"/>
  <c r="T29" i="84"/>
  <c r="J29" i="84"/>
  <c r="C29" i="84"/>
  <c r="P29" i="84" s="1"/>
  <c r="R29" i="84" s="1"/>
  <c r="B29" i="84"/>
  <c r="A29" i="84"/>
  <c r="T28" i="84"/>
  <c r="R28" i="84"/>
  <c r="O28" i="84"/>
  <c r="K28" i="2" s="1"/>
  <c r="M28" i="84"/>
  <c r="K28" i="84"/>
  <c r="J28" i="84"/>
  <c r="G28" i="84"/>
  <c r="C28" i="84"/>
  <c r="P28" i="84" s="1"/>
  <c r="B28" i="84"/>
  <c r="A28" i="84"/>
  <c r="T27" i="84"/>
  <c r="R27" i="84"/>
  <c r="O27" i="84"/>
  <c r="K27" i="2" s="1"/>
  <c r="M27" i="84"/>
  <c r="K27" i="84"/>
  <c r="J27" i="84"/>
  <c r="G27" i="84"/>
  <c r="C27" i="84"/>
  <c r="P27" i="84" s="1"/>
  <c r="B27" i="84"/>
  <c r="A27" i="84"/>
  <c r="T26" i="84"/>
  <c r="R26" i="84"/>
  <c r="O26" i="84"/>
  <c r="K26" i="2" s="1"/>
  <c r="M26" i="84"/>
  <c r="K26" i="84"/>
  <c r="J26" i="84"/>
  <c r="G26" i="84"/>
  <c r="C26" i="84"/>
  <c r="P26" i="84" s="1"/>
  <c r="B26" i="84"/>
  <c r="A26" i="84"/>
  <c r="T25" i="84"/>
  <c r="R25" i="84"/>
  <c r="P25" i="84"/>
  <c r="O25" i="84"/>
  <c r="K25" i="2" s="1"/>
  <c r="M25" i="84"/>
  <c r="K25" i="84"/>
  <c r="J25" i="84"/>
  <c r="G25" i="84"/>
  <c r="C25" i="84"/>
  <c r="B25" i="84"/>
  <c r="A25" i="84"/>
  <c r="T24" i="84"/>
  <c r="R24" i="84"/>
  <c r="O24" i="84"/>
  <c r="K24" i="2" s="1"/>
  <c r="M24" i="84"/>
  <c r="K24" i="84"/>
  <c r="J24" i="84"/>
  <c r="G24" i="84"/>
  <c r="C24" i="84"/>
  <c r="P24" i="84" s="1"/>
  <c r="B24" i="84"/>
  <c r="A24" i="84"/>
  <c r="T23" i="84"/>
  <c r="R23" i="84"/>
  <c r="O23" i="84"/>
  <c r="K23" i="2" s="1"/>
  <c r="M23" i="84"/>
  <c r="K23" i="84"/>
  <c r="J23" i="84"/>
  <c r="G23" i="84"/>
  <c r="C23" i="84"/>
  <c r="P23" i="84" s="1"/>
  <c r="B23" i="84"/>
  <c r="A23" i="84"/>
  <c r="T22" i="84"/>
  <c r="R22" i="84"/>
  <c r="O22" i="84"/>
  <c r="K22" i="2" s="1"/>
  <c r="M22" i="84"/>
  <c r="K22" i="84"/>
  <c r="J22" i="84"/>
  <c r="G22" i="84"/>
  <c r="C22" i="84"/>
  <c r="P22" i="84" s="1"/>
  <c r="B22" i="84"/>
  <c r="A22" i="84"/>
  <c r="T21" i="84"/>
  <c r="J21" i="84"/>
  <c r="C21" i="84"/>
  <c r="P21" i="84" s="1"/>
  <c r="R21" i="84" s="1"/>
  <c r="B21" i="84"/>
  <c r="A21" i="84"/>
  <c r="T20" i="84"/>
  <c r="R20" i="84"/>
  <c r="O20" i="84"/>
  <c r="K20" i="2" s="1"/>
  <c r="M20" i="84"/>
  <c r="K20" i="84"/>
  <c r="J20" i="84"/>
  <c r="G20" i="84"/>
  <c r="C20" i="84"/>
  <c r="P20" i="84" s="1"/>
  <c r="B20" i="84"/>
  <c r="A20" i="84"/>
  <c r="T19" i="84"/>
  <c r="R19" i="84"/>
  <c r="O19" i="84"/>
  <c r="K19" i="2" s="1"/>
  <c r="M19" i="84"/>
  <c r="K19" i="84"/>
  <c r="J19" i="84"/>
  <c r="G19" i="84"/>
  <c r="C19" i="84"/>
  <c r="P19" i="84" s="1"/>
  <c r="B19" i="84"/>
  <c r="A19" i="84"/>
  <c r="T18" i="84"/>
  <c r="R18" i="84"/>
  <c r="P18" i="84"/>
  <c r="O18" i="84"/>
  <c r="K18" i="2" s="1"/>
  <c r="M18" i="84"/>
  <c r="K18" i="84"/>
  <c r="J18" i="84"/>
  <c r="G18" i="84"/>
  <c r="C18" i="84"/>
  <c r="B18" i="84"/>
  <c r="A18" i="84"/>
  <c r="T17" i="84"/>
  <c r="R17" i="84"/>
  <c r="O17" i="84"/>
  <c r="K17" i="2" s="1"/>
  <c r="M17" i="84"/>
  <c r="K17" i="84"/>
  <c r="J17" i="84"/>
  <c r="G17" i="84"/>
  <c r="C17" i="84"/>
  <c r="P17" i="84" s="1"/>
  <c r="B17" i="84"/>
  <c r="A17" i="84"/>
  <c r="T16" i="84"/>
  <c r="R16" i="84"/>
  <c r="O16" i="84"/>
  <c r="K16" i="2" s="1"/>
  <c r="M16" i="84"/>
  <c r="K16" i="84"/>
  <c r="J16" i="84"/>
  <c r="G16" i="84"/>
  <c r="C16" i="84"/>
  <c r="P16" i="84" s="1"/>
  <c r="B16" i="84"/>
  <c r="A16" i="84"/>
  <c r="T15" i="84"/>
  <c r="R15" i="84"/>
  <c r="O15" i="84"/>
  <c r="K15" i="2" s="1"/>
  <c r="M15" i="84"/>
  <c r="K15" i="84"/>
  <c r="J15" i="84"/>
  <c r="G15" i="84"/>
  <c r="C15" i="84"/>
  <c r="P15" i="84" s="1"/>
  <c r="B15" i="84"/>
  <c r="A15" i="84"/>
  <c r="T14" i="84"/>
  <c r="R14" i="84"/>
  <c r="J14" i="84"/>
  <c r="C14" i="84"/>
  <c r="P14" i="84" s="1"/>
  <c r="B14" i="84"/>
  <c r="A14" i="84"/>
  <c r="T13" i="84"/>
  <c r="R13" i="84"/>
  <c r="P13" i="84"/>
  <c r="O13" i="84"/>
  <c r="K13" i="2" s="1"/>
  <c r="M13" i="84"/>
  <c r="K13" i="84"/>
  <c r="J13" i="84"/>
  <c r="G13" i="84"/>
  <c r="C13" i="84"/>
  <c r="B13" i="84"/>
  <c r="A13" i="84"/>
  <c r="T12" i="84"/>
  <c r="J12" i="84"/>
  <c r="C12" i="84"/>
  <c r="P12" i="84" s="1"/>
  <c r="R12" i="84" s="1"/>
  <c r="B12" i="84"/>
  <c r="A12" i="84"/>
  <c r="T11" i="84"/>
  <c r="P11" i="84"/>
  <c r="R11" i="84" s="1"/>
  <c r="J11" i="84"/>
  <c r="C11" i="84"/>
  <c r="B11" i="84"/>
  <c r="A11" i="84"/>
  <c r="T10" i="84"/>
  <c r="J10" i="84"/>
  <c r="C10" i="84"/>
  <c r="P10" i="84" s="1"/>
  <c r="R10" i="84" s="1"/>
  <c r="B10" i="84"/>
  <c r="A10" i="84"/>
  <c r="T9" i="84"/>
  <c r="R9" i="84"/>
  <c r="O9" i="84"/>
  <c r="K9" i="2" s="1"/>
  <c r="M9" i="84"/>
  <c r="K9" i="84"/>
  <c r="J9" i="84"/>
  <c r="G9" i="84"/>
  <c r="C9" i="84"/>
  <c r="P9" i="84" s="1"/>
  <c r="B9" i="84"/>
  <c r="A9" i="84"/>
  <c r="T8" i="84"/>
  <c r="P8" i="84"/>
  <c r="R8" i="84" s="1"/>
  <c r="J8" i="84"/>
  <c r="C8" i="84"/>
  <c r="C1" i="84" s="1"/>
  <c r="I71" i="84" s="1"/>
  <c r="B8" i="84"/>
  <c r="A8" i="84"/>
  <c r="T7" i="84"/>
  <c r="R7" i="84"/>
  <c r="P7" i="84"/>
  <c r="O7" i="84"/>
  <c r="K7" i="2" s="1"/>
  <c r="M7" i="84"/>
  <c r="K7" i="84"/>
  <c r="J7" i="84"/>
  <c r="G7" i="84"/>
  <c r="C7" i="84"/>
  <c r="B7" i="84"/>
  <c r="A7" i="84"/>
  <c r="T6" i="84"/>
  <c r="R6" i="84"/>
  <c r="O6" i="84"/>
  <c r="K6" i="2" s="1"/>
  <c r="M6" i="84"/>
  <c r="K6" i="84"/>
  <c r="J6" i="84"/>
  <c r="G6" i="84"/>
  <c r="C6" i="84"/>
  <c r="P6" i="84" s="1"/>
  <c r="B6" i="84"/>
  <c r="A6" i="84"/>
  <c r="T5" i="84"/>
  <c r="R5" i="84"/>
  <c r="O5" i="84"/>
  <c r="K5" i="2" s="1"/>
  <c r="M5" i="84"/>
  <c r="K5" i="84"/>
  <c r="J5" i="84"/>
  <c r="G5" i="84"/>
  <c r="C5" i="84"/>
  <c r="P5" i="84" s="1"/>
  <c r="B5" i="84"/>
  <c r="A5" i="84"/>
  <c r="E3" i="84"/>
  <c r="A3" i="84"/>
  <c r="A2" i="84"/>
  <c r="N1" i="84"/>
  <c r="I1" i="84"/>
  <c r="T74" i="83"/>
  <c r="S74" i="83"/>
  <c r="R74" i="83"/>
  <c r="O74" i="83"/>
  <c r="J74" i="2" s="1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O73" i="83"/>
  <c r="J73" i="2" s="1"/>
  <c r="N73" i="83"/>
  <c r="M73" i="83"/>
  <c r="L73" i="83"/>
  <c r="K73" i="83"/>
  <c r="J73" i="83"/>
  <c r="H73" i="83"/>
  <c r="G73" i="83"/>
  <c r="D73" i="83"/>
  <c r="Q73" i="83" s="1"/>
  <c r="C73" i="83"/>
  <c r="P73" i="83" s="1"/>
  <c r="B73" i="83"/>
  <c r="A73" i="83"/>
  <c r="T72" i="83"/>
  <c r="S72" i="83"/>
  <c r="R72" i="83"/>
  <c r="O72" i="83"/>
  <c r="J72" i="2" s="1"/>
  <c r="N72" i="83"/>
  <c r="M72" i="83"/>
  <c r="L72" i="83"/>
  <c r="K72" i="83"/>
  <c r="J72" i="83"/>
  <c r="H72" i="83"/>
  <c r="G72" i="83"/>
  <c r="D72" i="83"/>
  <c r="Q72" i="83" s="1"/>
  <c r="C72" i="83"/>
  <c r="P72" i="83" s="1"/>
  <c r="B72" i="83"/>
  <c r="A72" i="83"/>
  <c r="T71" i="83"/>
  <c r="S71" i="83"/>
  <c r="R71" i="83"/>
  <c r="O71" i="83"/>
  <c r="J71" i="2" s="1"/>
  <c r="N71" i="83"/>
  <c r="M71" i="83"/>
  <c r="L71" i="83"/>
  <c r="K71" i="83"/>
  <c r="J71" i="83"/>
  <c r="H71" i="83"/>
  <c r="G71" i="83"/>
  <c r="D71" i="83"/>
  <c r="Q71" i="83" s="1"/>
  <c r="C71" i="83"/>
  <c r="B71" i="83"/>
  <c r="A71" i="83"/>
  <c r="T70" i="83"/>
  <c r="S70" i="83"/>
  <c r="R70" i="83"/>
  <c r="O70" i="83"/>
  <c r="J70" i="2" s="1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O69" i="83"/>
  <c r="J69" i="2" s="1"/>
  <c r="N69" i="83"/>
  <c r="M69" i="83"/>
  <c r="L69" i="83"/>
  <c r="K69" i="83"/>
  <c r="J69" i="83"/>
  <c r="H69" i="83"/>
  <c r="G69" i="83"/>
  <c r="D69" i="83"/>
  <c r="Q69" i="83" s="1"/>
  <c r="C69" i="83"/>
  <c r="P69" i="83" s="1"/>
  <c r="B69" i="83"/>
  <c r="A69" i="83"/>
  <c r="T68" i="83"/>
  <c r="S68" i="83"/>
  <c r="R68" i="83"/>
  <c r="O68" i="83"/>
  <c r="J68" i="2" s="1"/>
  <c r="N68" i="83"/>
  <c r="M68" i="83"/>
  <c r="L68" i="83"/>
  <c r="K68" i="83"/>
  <c r="J68" i="83"/>
  <c r="H68" i="83"/>
  <c r="G68" i="83"/>
  <c r="D68" i="83"/>
  <c r="Q68" i="83" s="1"/>
  <c r="C68" i="83"/>
  <c r="P68" i="83" s="1"/>
  <c r="B68" i="83"/>
  <c r="A68" i="83"/>
  <c r="T67" i="83"/>
  <c r="S67" i="83"/>
  <c r="R67" i="83"/>
  <c r="O67" i="83"/>
  <c r="J67" i="2" s="1"/>
  <c r="N67" i="83"/>
  <c r="M67" i="83"/>
  <c r="L67" i="83"/>
  <c r="K67" i="83"/>
  <c r="J67" i="83"/>
  <c r="H67" i="83"/>
  <c r="G67" i="83"/>
  <c r="D67" i="83"/>
  <c r="Q67" i="83" s="1"/>
  <c r="C67" i="83"/>
  <c r="B67" i="83"/>
  <c r="A67" i="83"/>
  <c r="T66" i="83"/>
  <c r="S66" i="83"/>
  <c r="R66" i="83"/>
  <c r="O66" i="83"/>
  <c r="J66" i="2" s="1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O65" i="83"/>
  <c r="J65" i="2" s="1"/>
  <c r="N65" i="83"/>
  <c r="M65" i="83"/>
  <c r="L65" i="83"/>
  <c r="K65" i="83"/>
  <c r="J65" i="83"/>
  <c r="H65" i="83"/>
  <c r="G65" i="83"/>
  <c r="D65" i="83"/>
  <c r="Q65" i="83" s="1"/>
  <c r="C65" i="83"/>
  <c r="P65" i="83" s="1"/>
  <c r="B65" i="83"/>
  <c r="A65" i="83"/>
  <c r="T64" i="83"/>
  <c r="S64" i="83"/>
  <c r="R64" i="83"/>
  <c r="O64" i="83"/>
  <c r="J64" i="2" s="1"/>
  <c r="N64" i="83"/>
  <c r="M64" i="83"/>
  <c r="L64" i="83"/>
  <c r="K64" i="83"/>
  <c r="J64" i="83"/>
  <c r="H64" i="83"/>
  <c r="G64" i="83"/>
  <c r="D64" i="83"/>
  <c r="Q64" i="83" s="1"/>
  <c r="C64" i="83"/>
  <c r="P64" i="83" s="1"/>
  <c r="B64" i="83"/>
  <c r="A64" i="83"/>
  <c r="T63" i="83"/>
  <c r="S63" i="83"/>
  <c r="R63" i="83"/>
  <c r="O63" i="83"/>
  <c r="J63" i="2" s="1"/>
  <c r="N63" i="83"/>
  <c r="M63" i="83"/>
  <c r="L63" i="83"/>
  <c r="K63" i="83"/>
  <c r="J63" i="83"/>
  <c r="H63" i="83"/>
  <c r="G63" i="83"/>
  <c r="D63" i="83"/>
  <c r="Q63" i="83" s="1"/>
  <c r="C63" i="83"/>
  <c r="B63" i="83"/>
  <c r="A63" i="83"/>
  <c r="T62" i="83"/>
  <c r="S62" i="83"/>
  <c r="R62" i="83"/>
  <c r="O62" i="83"/>
  <c r="J62" i="2" s="1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O61" i="83"/>
  <c r="J61" i="2" s="1"/>
  <c r="N61" i="83"/>
  <c r="M61" i="83"/>
  <c r="L61" i="83"/>
  <c r="K61" i="83"/>
  <c r="J61" i="83"/>
  <c r="H61" i="83"/>
  <c r="G61" i="83"/>
  <c r="D61" i="83"/>
  <c r="Q61" i="83" s="1"/>
  <c r="C61" i="83"/>
  <c r="P61" i="83" s="1"/>
  <c r="B61" i="83"/>
  <c r="A61" i="83"/>
  <c r="T60" i="83"/>
  <c r="S60" i="83"/>
  <c r="R60" i="83"/>
  <c r="O60" i="83"/>
  <c r="J60" i="2" s="1"/>
  <c r="N60" i="83"/>
  <c r="M60" i="83"/>
  <c r="L60" i="83"/>
  <c r="K60" i="83"/>
  <c r="J60" i="83"/>
  <c r="H60" i="83"/>
  <c r="G60" i="83"/>
  <c r="D60" i="83"/>
  <c r="Q60" i="83" s="1"/>
  <c r="C60" i="83"/>
  <c r="P60" i="83" s="1"/>
  <c r="B60" i="83"/>
  <c r="A60" i="83"/>
  <c r="T59" i="83"/>
  <c r="S59" i="83"/>
  <c r="R59" i="83"/>
  <c r="O59" i="83"/>
  <c r="J59" i="2" s="1"/>
  <c r="N59" i="83"/>
  <c r="M59" i="83"/>
  <c r="L59" i="83"/>
  <c r="K59" i="83"/>
  <c r="J59" i="83"/>
  <c r="H59" i="83"/>
  <c r="G59" i="83"/>
  <c r="D59" i="83"/>
  <c r="Q59" i="83" s="1"/>
  <c r="C59" i="83"/>
  <c r="B59" i="83"/>
  <c r="A59" i="83"/>
  <c r="T58" i="83"/>
  <c r="S58" i="83"/>
  <c r="R58" i="83"/>
  <c r="O58" i="83"/>
  <c r="J58" i="2" s="1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J57" i="83"/>
  <c r="D57" i="83"/>
  <c r="Q57" i="83" s="1"/>
  <c r="S57" i="83" s="1"/>
  <c r="C57" i="83"/>
  <c r="P57" i="83" s="1"/>
  <c r="R57" i="83" s="1"/>
  <c r="B57" i="83"/>
  <c r="A57" i="83"/>
  <c r="T56" i="83"/>
  <c r="S56" i="83"/>
  <c r="R56" i="83"/>
  <c r="O56" i="83"/>
  <c r="J56" i="2" s="1"/>
  <c r="N56" i="83"/>
  <c r="M56" i="83"/>
  <c r="L56" i="83"/>
  <c r="K56" i="83"/>
  <c r="J56" i="83"/>
  <c r="H56" i="83"/>
  <c r="G56" i="83"/>
  <c r="D56" i="83"/>
  <c r="Q56" i="83" s="1"/>
  <c r="C56" i="83"/>
  <c r="P56" i="83" s="1"/>
  <c r="B56" i="83"/>
  <c r="A56" i="83"/>
  <c r="T55" i="83"/>
  <c r="J55" i="83"/>
  <c r="D55" i="83"/>
  <c r="Q55" i="83" s="1"/>
  <c r="S55" i="83" s="1"/>
  <c r="C55" i="83"/>
  <c r="B55" i="83"/>
  <c r="A55" i="83"/>
  <c r="T54" i="83"/>
  <c r="S54" i="83"/>
  <c r="R54" i="83"/>
  <c r="O54" i="83"/>
  <c r="J54" i="2" s="1"/>
  <c r="N54" i="83"/>
  <c r="M54" i="83"/>
  <c r="L54" i="83"/>
  <c r="K54" i="83"/>
  <c r="J54" i="83"/>
  <c r="H54" i="83"/>
  <c r="G54" i="83"/>
  <c r="D54" i="83"/>
  <c r="Q54" i="83" s="1"/>
  <c r="C54" i="83"/>
  <c r="B54" i="83"/>
  <c r="A54" i="83"/>
  <c r="T53" i="83"/>
  <c r="P53" i="83"/>
  <c r="R53" i="83" s="1"/>
  <c r="J53" i="83"/>
  <c r="D53" i="83"/>
  <c r="Q53" i="83" s="1"/>
  <c r="S53" i="83" s="1"/>
  <c r="C53" i="83"/>
  <c r="B53" i="83"/>
  <c r="A53" i="83"/>
  <c r="T52" i="83"/>
  <c r="S52" i="83"/>
  <c r="R52" i="83"/>
  <c r="Q52" i="83"/>
  <c r="O52" i="83"/>
  <c r="J52" i="2" s="1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J51" i="2" s="1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J50" i="2" s="1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P49" i="83"/>
  <c r="O49" i="83"/>
  <c r="J49" i="2" s="1"/>
  <c r="N49" i="83"/>
  <c r="M49" i="83"/>
  <c r="L49" i="83"/>
  <c r="K49" i="83"/>
  <c r="J49" i="83"/>
  <c r="H49" i="83"/>
  <c r="G49" i="83"/>
  <c r="D49" i="83"/>
  <c r="Q49" i="83" s="1"/>
  <c r="C49" i="83"/>
  <c r="B49" i="83"/>
  <c r="A49" i="83"/>
  <c r="T48" i="83"/>
  <c r="S48" i="83"/>
  <c r="R48" i="83"/>
  <c r="Q48" i="83"/>
  <c r="O48" i="83"/>
  <c r="J48" i="2" s="1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J47" i="83"/>
  <c r="D47" i="83"/>
  <c r="Q47" i="83" s="1"/>
  <c r="S47" i="83" s="1"/>
  <c r="C47" i="83"/>
  <c r="B47" i="83"/>
  <c r="A47" i="83"/>
  <c r="T46" i="83"/>
  <c r="S46" i="83"/>
  <c r="R46" i="83"/>
  <c r="O46" i="83"/>
  <c r="J46" i="2" s="1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P45" i="83"/>
  <c r="O45" i="83"/>
  <c r="J45" i="2" s="1"/>
  <c r="N45" i="83"/>
  <c r="M45" i="83"/>
  <c r="L45" i="83"/>
  <c r="K45" i="83"/>
  <c r="J45" i="83"/>
  <c r="H45" i="83"/>
  <c r="G45" i="83"/>
  <c r="D45" i="83"/>
  <c r="Q45" i="83" s="1"/>
  <c r="C45" i="83"/>
  <c r="B45" i="83"/>
  <c r="A45" i="83"/>
  <c r="T44" i="83"/>
  <c r="S44" i="83"/>
  <c r="R44" i="83"/>
  <c r="O44" i="83"/>
  <c r="J44" i="2" s="1"/>
  <c r="N44" i="83"/>
  <c r="M44" i="83"/>
  <c r="L44" i="83"/>
  <c r="K44" i="83"/>
  <c r="J44" i="83"/>
  <c r="H44" i="83"/>
  <c r="G44" i="83"/>
  <c r="D44" i="83"/>
  <c r="Q44" i="83" s="1"/>
  <c r="C44" i="83"/>
  <c r="P44" i="83" s="1"/>
  <c r="B44" i="83"/>
  <c r="A44" i="83"/>
  <c r="T43" i="83"/>
  <c r="S43" i="83"/>
  <c r="R43" i="83"/>
  <c r="O43" i="83"/>
  <c r="J43" i="2" s="1"/>
  <c r="N43" i="83"/>
  <c r="M43" i="83"/>
  <c r="L43" i="83"/>
  <c r="K43" i="83"/>
  <c r="J43" i="83"/>
  <c r="H43" i="83"/>
  <c r="G43" i="83"/>
  <c r="D43" i="83"/>
  <c r="Q43" i="83" s="1"/>
  <c r="C43" i="83"/>
  <c r="B43" i="83"/>
  <c r="A43" i="83"/>
  <c r="T42" i="83"/>
  <c r="J42" i="83"/>
  <c r="D42" i="83"/>
  <c r="Q42" i="83" s="1"/>
  <c r="S42" i="83" s="1"/>
  <c r="C42" i="83"/>
  <c r="B42" i="83"/>
  <c r="A42" i="83"/>
  <c r="T41" i="83"/>
  <c r="S41" i="83"/>
  <c r="R41" i="83"/>
  <c r="O41" i="83"/>
  <c r="J41" i="2" s="1"/>
  <c r="N41" i="83"/>
  <c r="M41" i="83"/>
  <c r="L41" i="83"/>
  <c r="K41" i="83"/>
  <c r="J41" i="83"/>
  <c r="H41" i="83"/>
  <c r="G41" i="83"/>
  <c r="D41" i="83"/>
  <c r="Q41" i="83" s="1"/>
  <c r="C41" i="83"/>
  <c r="P41" i="83" s="1"/>
  <c r="B41" i="83"/>
  <c r="A41" i="83"/>
  <c r="T40" i="83"/>
  <c r="S40" i="83"/>
  <c r="Q40" i="83"/>
  <c r="J40" i="83"/>
  <c r="C40" i="83"/>
  <c r="P40" i="83" s="1"/>
  <c r="R40" i="83" s="1"/>
  <c r="B40" i="83"/>
  <c r="A40" i="83"/>
  <c r="T39" i="83"/>
  <c r="S39" i="83"/>
  <c r="J39" i="83"/>
  <c r="D39" i="83"/>
  <c r="Q39" i="83" s="1"/>
  <c r="C39" i="83"/>
  <c r="P39" i="83" s="1"/>
  <c r="R39" i="83" s="1"/>
  <c r="B39" i="83"/>
  <c r="A39" i="83"/>
  <c r="D38" i="83"/>
  <c r="C38" i="83"/>
  <c r="B38" i="83"/>
  <c r="A38" i="83"/>
  <c r="E37" i="83"/>
  <c r="I35" i="83"/>
  <c r="T34" i="83"/>
  <c r="R34" i="83"/>
  <c r="P34" i="83"/>
  <c r="O34" i="83"/>
  <c r="J34" i="2" s="1"/>
  <c r="M34" i="83"/>
  <c r="K34" i="83"/>
  <c r="J34" i="83"/>
  <c r="G34" i="83"/>
  <c r="C34" i="83"/>
  <c r="B34" i="83"/>
  <c r="A34" i="83"/>
  <c r="T33" i="83"/>
  <c r="R33" i="83"/>
  <c r="O33" i="83"/>
  <c r="J33" i="2" s="1"/>
  <c r="M33" i="83"/>
  <c r="K33" i="83"/>
  <c r="J33" i="83"/>
  <c r="G33" i="83"/>
  <c r="C33" i="83"/>
  <c r="P33" i="83" s="1"/>
  <c r="B33" i="83"/>
  <c r="A33" i="83"/>
  <c r="T32" i="83"/>
  <c r="R32" i="83"/>
  <c r="O32" i="83"/>
  <c r="J32" i="2" s="1"/>
  <c r="M32" i="83"/>
  <c r="K32" i="83"/>
  <c r="J32" i="83"/>
  <c r="G32" i="83"/>
  <c r="C32" i="83"/>
  <c r="P32" i="83" s="1"/>
  <c r="B32" i="83"/>
  <c r="A32" i="83"/>
  <c r="T31" i="83"/>
  <c r="R31" i="83"/>
  <c r="O31" i="83"/>
  <c r="J31" i="2" s="1"/>
  <c r="M31" i="83"/>
  <c r="K31" i="83"/>
  <c r="J31" i="83"/>
  <c r="G31" i="83"/>
  <c r="C31" i="83"/>
  <c r="P31" i="83" s="1"/>
  <c r="B31" i="83"/>
  <c r="A31" i="83"/>
  <c r="T30" i="83"/>
  <c r="R30" i="83"/>
  <c r="J30" i="83"/>
  <c r="C30" i="83"/>
  <c r="P30" i="83" s="1"/>
  <c r="B30" i="83"/>
  <c r="A30" i="83"/>
  <c r="T29" i="83"/>
  <c r="J29" i="83"/>
  <c r="C29" i="83"/>
  <c r="P29" i="83" s="1"/>
  <c r="R29" i="83" s="1"/>
  <c r="B29" i="83"/>
  <c r="A29" i="83"/>
  <c r="T28" i="83"/>
  <c r="R28" i="83"/>
  <c r="P28" i="83"/>
  <c r="O28" i="83"/>
  <c r="J28" i="2" s="1"/>
  <c r="M28" i="83"/>
  <c r="K28" i="83"/>
  <c r="J28" i="83"/>
  <c r="G28" i="83"/>
  <c r="C28" i="83"/>
  <c r="B28" i="83"/>
  <c r="A28" i="83"/>
  <c r="T27" i="83"/>
  <c r="R27" i="83"/>
  <c r="O27" i="83"/>
  <c r="J27" i="2" s="1"/>
  <c r="M27" i="83"/>
  <c r="K27" i="83"/>
  <c r="J27" i="83"/>
  <c r="G27" i="83"/>
  <c r="C27" i="83"/>
  <c r="P27" i="83" s="1"/>
  <c r="B27" i="83"/>
  <c r="A27" i="83"/>
  <c r="T26" i="83"/>
  <c r="R26" i="83"/>
  <c r="O26" i="83"/>
  <c r="J26" i="2" s="1"/>
  <c r="M26" i="83"/>
  <c r="K26" i="83"/>
  <c r="J26" i="83"/>
  <c r="G26" i="83"/>
  <c r="C26" i="83"/>
  <c r="P26" i="83" s="1"/>
  <c r="B26" i="83"/>
  <c r="A26" i="83"/>
  <c r="T25" i="83"/>
  <c r="R25" i="83"/>
  <c r="P25" i="83"/>
  <c r="O25" i="83"/>
  <c r="J25" i="2" s="1"/>
  <c r="M25" i="83"/>
  <c r="K25" i="83"/>
  <c r="J25" i="83"/>
  <c r="G25" i="83"/>
  <c r="C25" i="83"/>
  <c r="B25" i="83"/>
  <c r="A25" i="83"/>
  <c r="T24" i="83"/>
  <c r="R24" i="83"/>
  <c r="O24" i="83"/>
  <c r="J24" i="2" s="1"/>
  <c r="M24" i="83"/>
  <c r="K24" i="83"/>
  <c r="J24" i="83"/>
  <c r="G24" i="83"/>
  <c r="C24" i="83"/>
  <c r="P24" i="83" s="1"/>
  <c r="B24" i="83"/>
  <c r="A24" i="83"/>
  <c r="T23" i="83"/>
  <c r="R23" i="83"/>
  <c r="O23" i="83"/>
  <c r="J23" i="2" s="1"/>
  <c r="M23" i="83"/>
  <c r="K23" i="83"/>
  <c r="J23" i="83"/>
  <c r="G23" i="83"/>
  <c r="C23" i="83"/>
  <c r="P23" i="83" s="1"/>
  <c r="B23" i="83"/>
  <c r="A23" i="83"/>
  <c r="T22" i="83"/>
  <c r="R22" i="83"/>
  <c r="O22" i="83"/>
  <c r="J22" i="2" s="1"/>
  <c r="M22" i="83"/>
  <c r="K22" i="83"/>
  <c r="J22" i="83"/>
  <c r="G22" i="83"/>
  <c r="C22" i="83"/>
  <c r="P22" i="83" s="1"/>
  <c r="B22" i="83"/>
  <c r="A22" i="83"/>
  <c r="T21" i="83"/>
  <c r="P21" i="83"/>
  <c r="R21" i="83" s="1"/>
  <c r="J21" i="83"/>
  <c r="C21" i="83"/>
  <c r="B21" i="83"/>
  <c r="A21" i="83"/>
  <c r="T20" i="83"/>
  <c r="R20" i="83"/>
  <c r="O20" i="83"/>
  <c r="J20" i="2" s="1"/>
  <c r="M20" i="83"/>
  <c r="K20" i="83"/>
  <c r="J20" i="83"/>
  <c r="G20" i="83"/>
  <c r="C20" i="83"/>
  <c r="P20" i="83" s="1"/>
  <c r="B20" i="83"/>
  <c r="A20" i="83"/>
  <c r="T19" i="83"/>
  <c r="R19" i="83"/>
  <c r="O19" i="83"/>
  <c r="J19" i="2" s="1"/>
  <c r="M19" i="83"/>
  <c r="K19" i="83"/>
  <c r="J19" i="83"/>
  <c r="G19" i="83"/>
  <c r="C19" i="83"/>
  <c r="P19" i="83" s="1"/>
  <c r="B19" i="83"/>
  <c r="A19" i="83"/>
  <c r="T18" i="83"/>
  <c r="R18" i="83"/>
  <c r="O18" i="83"/>
  <c r="J18" i="2" s="1"/>
  <c r="M18" i="83"/>
  <c r="K18" i="83"/>
  <c r="J18" i="83"/>
  <c r="G18" i="83"/>
  <c r="C18" i="83"/>
  <c r="P18" i="83" s="1"/>
  <c r="B18" i="83"/>
  <c r="A18" i="83"/>
  <c r="T17" i="83"/>
  <c r="R17" i="83"/>
  <c r="O17" i="83"/>
  <c r="J17" i="2" s="1"/>
  <c r="M17" i="83"/>
  <c r="K17" i="83"/>
  <c r="J17" i="83"/>
  <c r="G17" i="83"/>
  <c r="C17" i="83"/>
  <c r="P17" i="83" s="1"/>
  <c r="B17" i="83"/>
  <c r="A17" i="83"/>
  <c r="T16" i="83"/>
  <c r="R16" i="83"/>
  <c r="O16" i="83"/>
  <c r="J16" i="2" s="1"/>
  <c r="M16" i="83"/>
  <c r="K16" i="83"/>
  <c r="J16" i="83"/>
  <c r="G16" i="83"/>
  <c r="C16" i="83"/>
  <c r="P16" i="83" s="1"/>
  <c r="B16" i="83"/>
  <c r="A16" i="83"/>
  <c r="T15" i="83"/>
  <c r="J15" i="83"/>
  <c r="C15" i="83"/>
  <c r="P15" i="83" s="1"/>
  <c r="R15" i="83" s="1"/>
  <c r="B15" i="83"/>
  <c r="A15" i="83"/>
  <c r="T14" i="83"/>
  <c r="P14" i="83"/>
  <c r="R14" i="83" s="1"/>
  <c r="M14" i="83" s="1"/>
  <c r="J14" i="83"/>
  <c r="C14" i="83"/>
  <c r="B14" i="83"/>
  <c r="A14" i="83"/>
  <c r="T13" i="83"/>
  <c r="J13" i="83"/>
  <c r="C13" i="83"/>
  <c r="P13" i="83" s="1"/>
  <c r="R13" i="83" s="1"/>
  <c r="B13" i="83"/>
  <c r="A13" i="83"/>
  <c r="T12" i="83"/>
  <c r="J12" i="83"/>
  <c r="C12" i="83"/>
  <c r="P12" i="83" s="1"/>
  <c r="R12" i="83" s="1"/>
  <c r="B12" i="83"/>
  <c r="A12" i="83"/>
  <c r="T11" i="83"/>
  <c r="R11" i="83"/>
  <c r="O11" i="83"/>
  <c r="J11" i="2" s="1"/>
  <c r="M11" i="83"/>
  <c r="K11" i="83"/>
  <c r="J11" i="83"/>
  <c r="G11" i="83"/>
  <c r="C11" i="83"/>
  <c r="P11" i="83" s="1"/>
  <c r="B11" i="83"/>
  <c r="A11" i="83"/>
  <c r="T10" i="83"/>
  <c r="R10" i="83"/>
  <c r="O10" i="83"/>
  <c r="J10" i="2" s="1"/>
  <c r="M10" i="83"/>
  <c r="K10" i="83"/>
  <c r="J10" i="83"/>
  <c r="G10" i="83"/>
  <c r="C10" i="83"/>
  <c r="P10" i="83" s="1"/>
  <c r="B10" i="83"/>
  <c r="A10" i="83"/>
  <c r="T9" i="83"/>
  <c r="R9" i="83"/>
  <c r="O9" i="83"/>
  <c r="J9" i="2" s="1"/>
  <c r="M9" i="83"/>
  <c r="K9" i="83"/>
  <c r="J9" i="83"/>
  <c r="G9" i="83"/>
  <c r="C9" i="83"/>
  <c r="P9" i="83" s="1"/>
  <c r="B9" i="83"/>
  <c r="A9" i="83"/>
  <c r="T8" i="83"/>
  <c r="R8" i="83"/>
  <c r="O8" i="83"/>
  <c r="J8" i="2" s="1"/>
  <c r="M8" i="83"/>
  <c r="K8" i="83"/>
  <c r="J8" i="83"/>
  <c r="G8" i="83"/>
  <c r="C8" i="83"/>
  <c r="P8" i="83" s="1"/>
  <c r="B8" i="83"/>
  <c r="A8" i="83"/>
  <c r="T7" i="83"/>
  <c r="R7" i="83"/>
  <c r="P7" i="83"/>
  <c r="O7" i="83"/>
  <c r="J7" i="2" s="1"/>
  <c r="M7" i="83"/>
  <c r="K7" i="83"/>
  <c r="J7" i="83"/>
  <c r="G7" i="83"/>
  <c r="C7" i="83"/>
  <c r="B7" i="83"/>
  <c r="A7" i="83"/>
  <c r="T6" i="83"/>
  <c r="R6" i="83"/>
  <c r="O6" i="83"/>
  <c r="J6" i="2" s="1"/>
  <c r="M6" i="83"/>
  <c r="K6" i="83"/>
  <c r="J6" i="83"/>
  <c r="G6" i="83"/>
  <c r="C6" i="83"/>
  <c r="P6" i="83" s="1"/>
  <c r="B6" i="83"/>
  <c r="A6" i="83"/>
  <c r="T5" i="83"/>
  <c r="R5" i="83"/>
  <c r="O5" i="83"/>
  <c r="J5" i="2" s="1"/>
  <c r="M5" i="83"/>
  <c r="K5" i="83"/>
  <c r="J5" i="83"/>
  <c r="G5" i="83"/>
  <c r="C5" i="83"/>
  <c r="P5" i="83" s="1"/>
  <c r="B5" i="83"/>
  <c r="A5" i="83"/>
  <c r="E3" i="83"/>
  <c r="A3" i="83"/>
  <c r="A2" i="83"/>
  <c r="N1" i="83"/>
  <c r="I1" i="83"/>
  <c r="C1" i="83"/>
  <c r="T74" i="82"/>
  <c r="S74" i="82"/>
  <c r="R74" i="82"/>
  <c r="O74" i="82"/>
  <c r="I74" i="2" s="1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O73" i="82"/>
  <c r="I73" i="2" s="1"/>
  <c r="N73" i="82"/>
  <c r="M73" i="82"/>
  <c r="L73" i="82"/>
  <c r="K73" i="82"/>
  <c r="J73" i="82"/>
  <c r="H73" i="82"/>
  <c r="G73" i="82"/>
  <c r="D73" i="82"/>
  <c r="Q73" i="82" s="1"/>
  <c r="C73" i="82"/>
  <c r="P73" i="82" s="1"/>
  <c r="B73" i="82"/>
  <c r="A73" i="82"/>
  <c r="T72" i="82"/>
  <c r="S72" i="82"/>
  <c r="R72" i="82"/>
  <c r="O72" i="82"/>
  <c r="I72" i="2" s="1"/>
  <c r="N72" i="82"/>
  <c r="M72" i="82"/>
  <c r="L72" i="82"/>
  <c r="K72" i="82"/>
  <c r="J72" i="82"/>
  <c r="H72" i="82"/>
  <c r="G72" i="82"/>
  <c r="D72" i="82"/>
  <c r="Q72" i="82" s="1"/>
  <c r="C72" i="82"/>
  <c r="P72" i="82" s="1"/>
  <c r="B72" i="82"/>
  <c r="A72" i="82"/>
  <c r="T71" i="82"/>
  <c r="S71" i="82"/>
  <c r="R71" i="82"/>
  <c r="O71" i="82"/>
  <c r="I71" i="2" s="1"/>
  <c r="N71" i="82"/>
  <c r="M71" i="82"/>
  <c r="L71" i="82"/>
  <c r="K71" i="82"/>
  <c r="J71" i="82"/>
  <c r="H71" i="82"/>
  <c r="G71" i="82"/>
  <c r="D71" i="82"/>
  <c r="Q71" i="82" s="1"/>
  <c r="C71" i="82"/>
  <c r="B71" i="82"/>
  <c r="A71" i="82"/>
  <c r="T70" i="82"/>
  <c r="S70" i="82"/>
  <c r="R70" i="82"/>
  <c r="O70" i="82"/>
  <c r="I70" i="2" s="1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O69" i="82"/>
  <c r="I69" i="2" s="1"/>
  <c r="N69" i="82"/>
  <c r="M69" i="82"/>
  <c r="L69" i="82"/>
  <c r="K69" i="82"/>
  <c r="J69" i="82"/>
  <c r="H69" i="82"/>
  <c r="G69" i="82"/>
  <c r="D69" i="82"/>
  <c r="Q69" i="82" s="1"/>
  <c r="C69" i="82"/>
  <c r="P69" i="82" s="1"/>
  <c r="B69" i="82"/>
  <c r="A69" i="82"/>
  <c r="T68" i="82"/>
  <c r="S68" i="82"/>
  <c r="R68" i="82"/>
  <c r="O68" i="82"/>
  <c r="I68" i="2" s="1"/>
  <c r="N68" i="82"/>
  <c r="M68" i="82"/>
  <c r="L68" i="82"/>
  <c r="K68" i="82"/>
  <c r="J68" i="82"/>
  <c r="H68" i="82"/>
  <c r="G68" i="82"/>
  <c r="D68" i="82"/>
  <c r="Q68" i="82" s="1"/>
  <c r="C68" i="82"/>
  <c r="P68" i="82" s="1"/>
  <c r="B68" i="82"/>
  <c r="A68" i="82"/>
  <c r="T67" i="82"/>
  <c r="S67" i="82"/>
  <c r="R67" i="82"/>
  <c r="O67" i="82"/>
  <c r="I67" i="2" s="1"/>
  <c r="N67" i="82"/>
  <c r="M67" i="82"/>
  <c r="L67" i="82"/>
  <c r="K67" i="82"/>
  <c r="J67" i="82"/>
  <c r="H67" i="82"/>
  <c r="G67" i="82"/>
  <c r="D67" i="82"/>
  <c r="Q67" i="82" s="1"/>
  <c r="C67" i="82"/>
  <c r="B67" i="82"/>
  <c r="A67" i="82"/>
  <c r="T66" i="82"/>
  <c r="S66" i="82"/>
  <c r="R66" i="82"/>
  <c r="O66" i="82"/>
  <c r="I66" i="2" s="1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O65" i="82"/>
  <c r="I65" i="2" s="1"/>
  <c r="N65" i="82"/>
  <c r="M65" i="82"/>
  <c r="L65" i="82"/>
  <c r="K65" i="82"/>
  <c r="J65" i="82"/>
  <c r="H65" i="82"/>
  <c r="G65" i="82"/>
  <c r="D65" i="82"/>
  <c r="Q65" i="82" s="1"/>
  <c r="C65" i="82"/>
  <c r="P65" i="82" s="1"/>
  <c r="B65" i="82"/>
  <c r="A65" i="82"/>
  <c r="T64" i="82"/>
  <c r="S64" i="82"/>
  <c r="R64" i="82"/>
  <c r="O64" i="82"/>
  <c r="I64" i="2" s="1"/>
  <c r="N64" i="82"/>
  <c r="M64" i="82"/>
  <c r="L64" i="82"/>
  <c r="K64" i="82"/>
  <c r="J64" i="82"/>
  <c r="H64" i="82"/>
  <c r="G64" i="82"/>
  <c r="D64" i="82"/>
  <c r="Q64" i="82" s="1"/>
  <c r="C64" i="82"/>
  <c r="P64" i="82" s="1"/>
  <c r="B64" i="82"/>
  <c r="A64" i="82"/>
  <c r="T63" i="82"/>
  <c r="S63" i="82"/>
  <c r="R63" i="82"/>
  <c r="O63" i="82"/>
  <c r="I63" i="2" s="1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I62" i="2" s="1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O61" i="82"/>
  <c r="I61" i="2" s="1"/>
  <c r="N61" i="82"/>
  <c r="M61" i="82"/>
  <c r="L61" i="82"/>
  <c r="K61" i="82"/>
  <c r="J61" i="82"/>
  <c r="H61" i="82"/>
  <c r="G61" i="82"/>
  <c r="D61" i="82"/>
  <c r="Q61" i="82" s="1"/>
  <c r="C61" i="82"/>
  <c r="P61" i="82" s="1"/>
  <c r="B61" i="82"/>
  <c r="A61" i="82"/>
  <c r="T60" i="82"/>
  <c r="S60" i="82"/>
  <c r="R60" i="82"/>
  <c r="O60" i="82"/>
  <c r="I60" i="2" s="1"/>
  <c r="N60" i="82"/>
  <c r="M60" i="82"/>
  <c r="L60" i="82"/>
  <c r="K60" i="82"/>
  <c r="J60" i="82"/>
  <c r="H60" i="82"/>
  <c r="G60" i="82"/>
  <c r="D60" i="82"/>
  <c r="Q60" i="82" s="1"/>
  <c r="C60" i="82"/>
  <c r="P60" i="82" s="1"/>
  <c r="B60" i="82"/>
  <c r="A60" i="82"/>
  <c r="T59" i="82"/>
  <c r="S59" i="82"/>
  <c r="R59" i="82"/>
  <c r="O59" i="82"/>
  <c r="I59" i="2" s="1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I58" i="2" s="1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O57" i="82"/>
  <c r="I57" i="2" s="1"/>
  <c r="N57" i="82"/>
  <c r="M57" i="82"/>
  <c r="L57" i="82"/>
  <c r="K57" i="82"/>
  <c r="J57" i="82"/>
  <c r="H57" i="82"/>
  <c r="G57" i="82"/>
  <c r="D57" i="82"/>
  <c r="C57" i="82"/>
  <c r="P57" i="82" s="1"/>
  <c r="B57" i="82"/>
  <c r="A57" i="82"/>
  <c r="T56" i="82"/>
  <c r="S56" i="82"/>
  <c r="R56" i="82"/>
  <c r="O56" i="82"/>
  <c r="I56" i="2" s="1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I55" i="2" s="1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J54" i="82"/>
  <c r="D54" i="82"/>
  <c r="Q54" i="82" s="1"/>
  <c r="C54" i="82"/>
  <c r="B54" i="82"/>
  <c r="A54" i="82"/>
  <c r="T53" i="82"/>
  <c r="R53" i="82"/>
  <c r="P53" i="82"/>
  <c r="J53" i="82"/>
  <c r="D53" i="82"/>
  <c r="Q53" i="82" s="1"/>
  <c r="S53" i="82" s="1"/>
  <c r="C53" i="82"/>
  <c r="B53" i="82"/>
  <c r="A53" i="82"/>
  <c r="T52" i="82"/>
  <c r="S52" i="82"/>
  <c r="R52" i="82"/>
  <c r="O52" i="82"/>
  <c r="I52" i="2" s="1"/>
  <c r="N52" i="82"/>
  <c r="M52" i="82"/>
  <c r="L52" i="82"/>
  <c r="K52" i="82"/>
  <c r="J52" i="82"/>
  <c r="H52" i="82"/>
  <c r="G52" i="82"/>
  <c r="D52" i="82"/>
  <c r="Q52" i="82" s="1"/>
  <c r="C52" i="82"/>
  <c r="P52" i="82" s="1"/>
  <c r="B52" i="82"/>
  <c r="A52" i="82"/>
  <c r="T51" i="82"/>
  <c r="S51" i="82"/>
  <c r="R51" i="82"/>
  <c r="O51" i="82"/>
  <c r="I51" i="2" s="1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I50" i="2" s="1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P49" i="82"/>
  <c r="O49" i="82"/>
  <c r="I49" i="2" s="1"/>
  <c r="N49" i="82"/>
  <c r="M49" i="82"/>
  <c r="L49" i="82"/>
  <c r="K49" i="82"/>
  <c r="J49" i="82"/>
  <c r="H49" i="82"/>
  <c r="G49" i="82"/>
  <c r="D49" i="82"/>
  <c r="Q49" i="82" s="1"/>
  <c r="C49" i="82"/>
  <c r="B49" i="82"/>
  <c r="A49" i="82"/>
  <c r="T48" i="82"/>
  <c r="S48" i="82"/>
  <c r="R48" i="82"/>
  <c r="Q48" i="82"/>
  <c r="O48" i="82"/>
  <c r="I48" i="2" s="1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J47" i="82"/>
  <c r="D47" i="82"/>
  <c r="Q47" i="82" s="1"/>
  <c r="S47" i="82" s="1"/>
  <c r="C47" i="82"/>
  <c r="B47" i="82"/>
  <c r="A47" i="82"/>
  <c r="T46" i="82"/>
  <c r="S46" i="82"/>
  <c r="R46" i="82"/>
  <c r="O46" i="82"/>
  <c r="I46" i="2" s="1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O45" i="82"/>
  <c r="I45" i="2" s="1"/>
  <c r="N45" i="82"/>
  <c r="M45" i="82"/>
  <c r="L45" i="82"/>
  <c r="K45" i="82"/>
  <c r="J45" i="82"/>
  <c r="H45" i="82"/>
  <c r="G45" i="82"/>
  <c r="D45" i="82"/>
  <c r="Q45" i="82" s="1"/>
  <c r="C45" i="82"/>
  <c r="P45" i="82" s="1"/>
  <c r="B45" i="82"/>
  <c r="A45" i="82"/>
  <c r="T44" i="82"/>
  <c r="S44" i="82"/>
  <c r="R44" i="82"/>
  <c r="O44" i="82"/>
  <c r="I44" i="2" s="1"/>
  <c r="N44" i="82"/>
  <c r="M44" i="82"/>
  <c r="L44" i="82"/>
  <c r="K44" i="82"/>
  <c r="J44" i="82"/>
  <c r="H44" i="82"/>
  <c r="G44" i="82"/>
  <c r="D44" i="82"/>
  <c r="Q44" i="82" s="1"/>
  <c r="C44" i="82"/>
  <c r="P44" i="82" s="1"/>
  <c r="B44" i="82"/>
  <c r="A44" i="82"/>
  <c r="T43" i="82"/>
  <c r="S43" i="82"/>
  <c r="R43" i="82"/>
  <c r="O43" i="82"/>
  <c r="I43" i="2" s="1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J42" i="82"/>
  <c r="D42" i="82"/>
  <c r="Q42" i="82" s="1"/>
  <c r="C42" i="82"/>
  <c r="B42" i="82"/>
  <c r="A42" i="82"/>
  <c r="T41" i="82"/>
  <c r="S41" i="82"/>
  <c r="R41" i="82"/>
  <c r="Q41" i="82"/>
  <c r="O41" i="82"/>
  <c r="I41" i="2" s="1"/>
  <c r="N41" i="82"/>
  <c r="M41" i="82"/>
  <c r="L41" i="82"/>
  <c r="K41" i="82"/>
  <c r="J41" i="82"/>
  <c r="H41" i="82"/>
  <c r="G41" i="82"/>
  <c r="D41" i="82"/>
  <c r="C41" i="82"/>
  <c r="P41" i="82" s="1"/>
  <c r="B41" i="82"/>
  <c r="A41" i="82"/>
  <c r="T40" i="82"/>
  <c r="Q40" i="82"/>
  <c r="S40" i="82" s="1"/>
  <c r="J40" i="82"/>
  <c r="C40" i="82"/>
  <c r="P40" i="82" s="1"/>
  <c r="R40" i="82" s="1"/>
  <c r="B40" i="82"/>
  <c r="A40" i="82"/>
  <c r="T39" i="82"/>
  <c r="J39" i="82"/>
  <c r="D39" i="82"/>
  <c r="Q39" i="82" s="1"/>
  <c r="S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I34" i="2" s="1"/>
  <c r="M34" i="82"/>
  <c r="K34" i="82"/>
  <c r="J34" i="82"/>
  <c r="G34" i="82"/>
  <c r="C34" i="82"/>
  <c r="B34" i="82"/>
  <c r="A34" i="82"/>
  <c r="T33" i="82"/>
  <c r="R33" i="82"/>
  <c r="O33" i="82"/>
  <c r="I33" i="2" s="1"/>
  <c r="M33" i="82"/>
  <c r="K33" i="82"/>
  <c r="J33" i="82"/>
  <c r="G33" i="82"/>
  <c r="C33" i="82"/>
  <c r="P33" i="82" s="1"/>
  <c r="B33" i="82"/>
  <c r="A33" i="82"/>
  <c r="T32" i="82"/>
  <c r="R32" i="82"/>
  <c r="O32" i="82"/>
  <c r="I32" i="2" s="1"/>
  <c r="M32" i="82"/>
  <c r="K32" i="82"/>
  <c r="J32" i="82"/>
  <c r="G32" i="82"/>
  <c r="C32" i="82"/>
  <c r="P32" i="82" s="1"/>
  <c r="B32" i="82"/>
  <c r="A32" i="82"/>
  <c r="T31" i="82"/>
  <c r="R31" i="82"/>
  <c r="O31" i="82"/>
  <c r="I31" i="2" s="1"/>
  <c r="M31" i="82"/>
  <c r="K31" i="82"/>
  <c r="J31" i="82"/>
  <c r="G31" i="82"/>
  <c r="C31" i="82"/>
  <c r="P31" i="82" s="1"/>
  <c r="B31" i="82"/>
  <c r="A31" i="82"/>
  <c r="T30" i="82"/>
  <c r="J30" i="82"/>
  <c r="C30" i="82"/>
  <c r="P30" i="82" s="1"/>
  <c r="R30" i="82" s="1"/>
  <c r="B30" i="82"/>
  <c r="A30" i="82"/>
  <c r="T29" i="82"/>
  <c r="J29" i="82"/>
  <c r="C29" i="82"/>
  <c r="P29" i="82" s="1"/>
  <c r="R29" i="82" s="1"/>
  <c r="B29" i="82"/>
  <c r="A29" i="82"/>
  <c r="T28" i="82"/>
  <c r="J28" i="82"/>
  <c r="C28" i="82"/>
  <c r="P28" i="82" s="1"/>
  <c r="R28" i="82" s="1"/>
  <c r="B28" i="82"/>
  <c r="A28" i="82"/>
  <c r="T27" i="82"/>
  <c r="R27" i="82"/>
  <c r="O27" i="82"/>
  <c r="I27" i="2" s="1"/>
  <c r="M27" i="82"/>
  <c r="K27" i="82"/>
  <c r="J27" i="82"/>
  <c r="G27" i="82"/>
  <c r="C27" i="82"/>
  <c r="P27" i="82" s="1"/>
  <c r="B27" i="82"/>
  <c r="A27" i="82"/>
  <c r="T26" i="82"/>
  <c r="R26" i="82"/>
  <c r="O26" i="82"/>
  <c r="I26" i="2" s="1"/>
  <c r="M26" i="82"/>
  <c r="K26" i="82"/>
  <c r="J26" i="82"/>
  <c r="G26" i="82"/>
  <c r="C26" i="82"/>
  <c r="P26" i="82" s="1"/>
  <c r="B26" i="82"/>
  <c r="A26" i="82"/>
  <c r="T25" i="82"/>
  <c r="R25" i="82"/>
  <c r="O25" i="82"/>
  <c r="I25" i="2" s="1"/>
  <c r="M25" i="82"/>
  <c r="K25" i="82"/>
  <c r="J25" i="82"/>
  <c r="G25" i="82"/>
  <c r="C25" i="82"/>
  <c r="P25" i="82" s="1"/>
  <c r="B25" i="82"/>
  <c r="A25" i="82"/>
  <c r="T24" i="82"/>
  <c r="R24" i="82"/>
  <c r="P24" i="82"/>
  <c r="O24" i="82"/>
  <c r="I24" i="2" s="1"/>
  <c r="M24" i="82"/>
  <c r="K24" i="82"/>
  <c r="J24" i="82"/>
  <c r="G24" i="82"/>
  <c r="C24" i="82"/>
  <c r="B24" i="82"/>
  <c r="A24" i="82"/>
  <c r="T23" i="82"/>
  <c r="R23" i="82"/>
  <c r="O23" i="82"/>
  <c r="I23" i="2" s="1"/>
  <c r="M23" i="82"/>
  <c r="K23" i="82"/>
  <c r="J23" i="82"/>
  <c r="G23" i="82"/>
  <c r="C23" i="82"/>
  <c r="P23" i="82" s="1"/>
  <c r="B23" i="82"/>
  <c r="A23" i="82"/>
  <c r="T22" i="82"/>
  <c r="R22" i="82"/>
  <c r="O22" i="82"/>
  <c r="I22" i="2" s="1"/>
  <c r="M22" i="82"/>
  <c r="K22" i="82"/>
  <c r="J22" i="82"/>
  <c r="G22" i="82"/>
  <c r="C22" i="82"/>
  <c r="P22" i="82" s="1"/>
  <c r="B22" i="82"/>
  <c r="A22" i="82"/>
  <c r="T21" i="82"/>
  <c r="R21" i="82"/>
  <c r="O21" i="82"/>
  <c r="I21" i="2" s="1"/>
  <c r="M21" i="82"/>
  <c r="K21" i="82"/>
  <c r="J21" i="82"/>
  <c r="G21" i="82"/>
  <c r="C21" i="82"/>
  <c r="P21" i="82" s="1"/>
  <c r="B21" i="82"/>
  <c r="A21" i="82"/>
  <c r="T20" i="82"/>
  <c r="R20" i="82"/>
  <c r="O20" i="82"/>
  <c r="I20" i="2" s="1"/>
  <c r="M20" i="82"/>
  <c r="K20" i="82"/>
  <c r="J20" i="82"/>
  <c r="G20" i="82"/>
  <c r="C20" i="82"/>
  <c r="P20" i="82" s="1"/>
  <c r="B20" i="82"/>
  <c r="A20" i="82"/>
  <c r="T19" i="82"/>
  <c r="J19" i="82"/>
  <c r="C19" i="82"/>
  <c r="P19" i="82" s="1"/>
  <c r="R19" i="82" s="1"/>
  <c r="B19" i="82"/>
  <c r="A19" i="82"/>
  <c r="T18" i="82"/>
  <c r="R18" i="82"/>
  <c r="O18" i="82"/>
  <c r="I18" i="2" s="1"/>
  <c r="M18" i="82"/>
  <c r="K18" i="82"/>
  <c r="J18" i="82"/>
  <c r="G18" i="82"/>
  <c r="C18" i="82"/>
  <c r="P18" i="82" s="1"/>
  <c r="B18" i="82"/>
  <c r="A18" i="82"/>
  <c r="T17" i="82"/>
  <c r="R17" i="82"/>
  <c r="O17" i="82"/>
  <c r="I17" i="2" s="1"/>
  <c r="M17" i="82"/>
  <c r="K17" i="82"/>
  <c r="J17" i="82"/>
  <c r="G17" i="82"/>
  <c r="C17" i="82"/>
  <c r="P17" i="82" s="1"/>
  <c r="B17" i="82"/>
  <c r="A17" i="82"/>
  <c r="T16" i="82"/>
  <c r="R16" i="82"/>
  <c r="O16" i="82"/>
  <c r="I16" i="2" s="1"/>
  <c r="M16" i="82"/>
  <c r="K16" i="82"/>
  <c r="J16" i="82"/>
  <c r="G16" i="82"/>
  <c r="C16" i="82"/>
  <c r="P16" i="82" s="1"/>
  <c r="B16" i="82"/>
  <c r="A16" i="82"/>
  <c r="T15" i="82"/>
  <c r="J15" i="82"/>
  <c r="C15" i="82"/>
  <c r="P15" i="82" s="1"/>
  <c r="R15" i="82" s="1"/>
  <c r="B15" i="82"/>
  <c r="A15" i="82"/>
  <c r="T14" i="82"/>
  <c r="J14" i="82"/>
  <c r="C14" i="82"/>
  <c r="P14" i="82" s="1"/>
  <c r="R14" i="82" s="1"/>
  <c r="B14" i="82"/>
  <c r="A14" i="82"/>
  <c r="T13" i="82"/>
  <c r="J13" i="82"/>
  <c r="C13" i="82"/>
  <c r="P13" i="82" s="1"/>
  <c r="R13" i="82" s="1"/>
  <c r="B13" i="82"/>
  <c r="A13" i="82"/>
  <c r="T12" i="82"/>
  <c r="J12" i="82"/>
  <c r="C12" i="82"/>
  <c r="P12" i="82" s="1"/>
  <c r="R12" i="82" s="1"/>
  <c r="B12" i="82"/>
  <c r="A12" i="82"/>
  <c r="T11" i="82"/>
  <c r="J11" i="82"/>
  <c r="C11" i="82"/>
  <c r="P11" i="82" s="1"/>
  <c r="R11" i="82" s="1"/>
  <c r="B11" i="82"/>
  <c r="A11" i="82"/>
  <c r="T10" i="82"/>
  <c r="R10" i="82"/>
  <c r="O10" i="82"/>
  <c r="I10" i="2" s="1"/>
  <c r="M10" i="82"/>
  <c r="K10" i="82"/>
  <c r="J10" i="82"/>
  <c r="G10" i="82"/>
  <c r="C10" i="82"/>
  <c r="P10" i="82" s="1"/>
  <c r="B10" i="82"/>
  <c r="A10" i="82"/>
  <c r="T9" i="82"/>
  <c r="R9" i="82"/>
  <c r="O9" i="82"/>
  <c r="I9" i="2" s="1"/>
  <c r="M9" i="82"/>
  <c r="K9" i="82"/>
  <c r="J9" i="82"/>
  <c r="G9" i="82"/>
  <c r="C9" i="82"/>
  <c r="P9" i="82" s="1"/>
  <c r="B9" i="82"/>
  <c r="A9" i="82"/>
  <c r="T8" i="82"/>
  <c r="R8" i="82"/>
  <c r="O8" i="82"/>
  <c r="I8" i="2" s="1"/>
  <c r="M8" i="82"/>
  <c r="K8" i="82"/>
  <c r="J8" i="82"/>
  <c r="G8" i="82"/>
  <c r="C8" i="82"/>
  <c r="P8" i="82" s="1"/>
  <c r="B8" i="82"/>
  <c r="A8" i="82"/>
  <c r="T7" i="82"/>
  <c r="R7" i="82"/>
  <c r="O7" i="82"/>
  <c r="I7" i="2" s="1"/>
  <c r="M7" i="82"/>
  <c r="K7" i="82"/>
  <c r="J7" i="82"/>
  <c r="G7" i="82"/>
  <c r="C7" i="82"/>
  <c r="P7" i="82" s="1"/>
  <c r="B7" i="82"/>
  <c r="A7" i="82"/>
  <c r="T6" i="82"/>
  <c r="R6" i="82"/>
  <c r="O6" i="82"/>
  <c r="I6" i="2" s="1"/>
  <c r="M6" i="82"/>
  <c r="K6" i="82"/>
  <c r="J6" i="82"/>
  <c r="G6" i="82"/>
  <c r="C6" i="82"/>
  <c r="P6" i="82" s="1"/>
  <c r="B6" i="82"/>
  <c r="A6" i="82"/>
  <c r="T5" i="82"/>
  <c r="R5" i="82"/>
  <c r="O5" i="82"/>
  <c r="I5" i="2" s="1"/>
  <c r="M5" i="82"/>
  <c r="K5" i="82"/>
  <c r="J5" i="82"/>
  <c r="G5" i="82"/>
  <c r="C5" i="82"/>
  <c r="P5" i="82" s="1"/>
  <c r="B5" i="82"/>
  <c r="A5" i="82"/>
  <c r="E3" i="82"/>
  <c r="A3" i="82"/>
  <c r="A2" i="82"/>
  <c r="N1" i="82"/>
  <c r="I1" i="82"/>
  <c r="T74" i="81"/>
  <c r="S74" i="81"/>
  <c r="R74" i="81"/>
  <c r="O74" i="81"/>
  <c r="H74" i="2" s="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H73" i="2" s="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O72" i="81"/>
  <c r="H72" i="2" s="1"/>
  <c r="N72" i="81"/>
  <c r="M72" i="81"/>
  <c r="L72" i="81"/>
  <c r="K72" i="81"/>
  <c r="J72" i="81"/>
  <c r="H72" i="81"/>
  <c r="G72" i="81"/>
  <c r="D72" i="81"/>
  <c r="Q72" i="81" s="1"/>
  <c r="C72" i="81"/>
  <c r="P72" i="81" s="1"/>
  <c r="B72" i="81"/>
  <c r="A72" i="81"/>
  <c r="T71" i="81"/>
  <c r="S71" i="81"/>
  <c r="R71" i="81"/>
  <c r="O71" i="81"/>
  <c r="H71" i="2" s="1"/>
  <c r="N71" i="81"/>
  <c r="M71" i="81"/>
  <c r="L71" i="81"/>
  <c r="K71" i="81"/>
  <c r="J71" i="81"/>
  <c r="H71" i="81"/>
  <c r="G71" i="81"/>
  <c r="D71" i="81"/>
  <c r="Q71" i="81" s="1"/>
  <c r="C71" i="81"/>
  <c r="P71" i="81" s="1"/>
  <c r="B71" i="81"/>
  <c r="A71" i="81"/>
  <c r="T70" i="81"/>
  <c r="S70" i="81"/>
  <c r="R70" i="81"/>
  <c r="O70" i="81"/>
  <c r="H70" i="2" s="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H69" i="2" s="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O68" i="81"/>
  <c r="H68" i="2" s="1"/>
  <c r="N68" i="81"/>
  <c r="M68" i="81"/>
  <c r="L68" i="81"/>
  <c r="K68" i="81"/>
  <c r="J68" i="81"/>
  <c r="H68" i="81"/>
  <c r="G68" i="81"/>
  <c r="D68" i="81"/>
  <c r="Q68" i="81" s="1"/>
  <c r="C68" i="81"/>
  <c r="P68" i="81" s="1"/>
  <c r="B68" i="81"/>
  <c r="A68" i="81"/>
  <c r="T67" i="81"/>
  <c r="S67" i="81"/>
  <c r="R67" i="81"/>
  <c r="O67" i="81"/>
  <c r="H67" i="2" s="1"/>
  <c r="N67" i="81"/>
  <c r="M67" i="81"/>
  <c r="L67" i="81"/>
  <c r="K67" i="81"/>
  <c r="J67" i="81"/>
  <c r="H67" i="81"/>
  <c r="G67" i="81"/>
  <c r="D67" i="81"/>
  <c r="Q67" i="81" s="1"/>
  <c r="C67" i="81"/>
  <c r="B67" i="81"/>
  <c r="A67" i="81"/>
  <c r="T66" i="81"/>
  <c r="S66" i="81"/>
  <c r="R66" i="81"/>
  <c r="O66" i="81"/>
  <c r="H66" i="2" s="1"/>
  <c r="N66" i="81"/>
  <c r="M66" i="81"/>
  <c r="L66" i="81"/>
  <c r="K66" i="81"/>
  <c r="J66" i="81"/>
  <c r="H66" i="81"/>
  <c r="G66" i="81"/>
  <c r="D66" i="81"/>
  <c r="Q66" i="81" s="1"/>
  <c r="C66" i="81"/>
  <c r="B66" i="81"/>
  <c r="A66" i="81"/>
  <c r="T65" i="81"/>
  <c r="S65" i="81"/>
  <c r="R65" i="81"/>
  <c r="O65" i="81"/>
  <c r="H65" i="2" s="1"/>
  <c r="N65" i="81"/>
  <c r="M65" i="81"/>
  <c r="L65" i="81"/>
  <c r="K65" i="81"/>
  <c r="J65" i="81"/>
  <c r="H65" i="81"/>
  <c r="G65" i="81"/>
  <c r="D65" i="81"/>
  <c r="Q65" i="81" s="1"/>
  <c r="C65" i="81"/>
  <c r="P65" i="81" s="1"/>
  <c r="B65" i="81"/>
  <c r="A65" i="81"/>
  <c r="T64" i="81"/>
  <c r="S64" i="81"/>
  <c r="R64" i="81"/>
  <c r="O64" i="81"/>
  <c r="H64" i="2" s="1"/>
  <c r="N64" i="81"/>
  <c r="M64" i="81"/>
  <c r="L64" i="81"/>
  <c r="K64" i="81"/>
  <c r="J64" i="81"/>
  <c r="H64" i="81"/>
  <c r="G64" i="81"/>
  <c r="D64" i="81"/>
  <c r="Q64" i="81" s="1"/>
  <c r="C64" i="81"/>
  <c r="P64" i="81" s="1"/>
  <c r="B64" i="81"/>
  <c r="A64" i="81"/>
  <c r="T63" i="81"/>
  <c r="S63" i="81"/>
  <c r="R63" i="81"/>
  <c r="O63" i="81"/>
  <c r="H63" i="2" s="1"/>
  <c r="N63" i="81"/>
  <c r="M63" i="81"/>
  <c r="L63" i="81"/>
  <c r="K63" i="81"/>
  <c r="J63" i="81"/>
  <c r="H63" i="81"/>
  <c r="G63" i="81"/>
  <c r="D63" i="81"/>
  <c r="Q63" i="81" s="1"/>
  <c r="C63" i="81"/>
  <c r="B63" i="81"/>
  <c r="A63" i="81"/>
  <c r="T62" i="81"/>
  <c r="S62" i="81"/>
  <c r="R62" i="81"/>
  <c r="O62" i="81"/>
  <c r="H62" i="2" s="1"/>
  <c r="N62" i="81"/>
  <c r="M62" i="81"/>
  <c r="L62" i="81"/>
  <c r="K62" i="81"/>
  <c r="J62" i="81"/>
  <c r="H62" i="81"/>
  <c r="G62" i="81"/>
  <c r="D62" i="81"/>
  <c r="Q62" i="81" s="1"/>
  <c r="C62" i="81"/>
  <c r="B62" i="81"/>
  <c r="A62" i="81"/>
  <c r="T61" i="81"/>
  <c r="S61" i="81"/>
  <c r="R61" i="81"/>
  <c r="O61" i="81"/>
  <c r="H61" i="2" s="1"/>
  <c r="N61" i="81"/>
  <c r="M61" i="81"/>
  <c r="L61" i="81"/>
  <c r="K61" i="81"/>
  <c r="J61" i="81"/>
  <c r="H61" i="81"/>
  <c r="G61" i="81"/>
  <c r="D61" i="81"/>
  <c r="Q61" i="81" s="1"/>
  <c r="C61" i="81"/>
  <c r="P61" i="81" s="1"/>
  <c r="B61" i="81"/>
  <c r="A61" i="81"/>
  <c r="T60" i="81"/>
  <c r="S60" i="81"/>
  <c r="R60" i="81"/>
  <c r="O60" i="81"/>
  <c r="H60" i="2" s="1"/>
  <c r="N60" i="81"/>
  <c r="M60" i="81"/>
  <c r="L60" i="81"/>
  <c r="K60" i="81"/>
  <c r="J60" i="81"/>
  <c r="H60" i="81"/>
  <c r="G60" i="81"/>
  <c r="D60" i="81"/>
  <c r="Q60" i="81" s="1"/>
  <c r="C60" i="81"/>
  <c r="P60" i="81" s="1"/>
  <c r="B60" i="81"/>
  <c r="A60" i="81"/>
  <c r="T59" i="81"/>
  <c r="S59" i="81"/>
  <c r="R59" i="81"/>
  <c r="O59" i="81"/>
  <c r="H59" i="2" s="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J58" i="81"/>
  <c r="D58" i="81"/>
  <c r="Q58" i="81" s="1"/>
  <c r="S58" i="81" s="1"/>
  <c r="C58" i="81"/>
  <c r="B58" i="81"/>
  <c r="A58" i="81"/>
  <c r="T57" i="81"/>
  <c r="S57" i="81"/>
  <c r="J57" i="81"/>
  <c r="D57" i="81"/>
  <c r="Q57" i="81" s="1"/>
  <c r="C57" i="81"/>
  <c r="P57" i="81" s="1"/>
  <c r="R57" i="81" s="1"/>
  <c r="B57" i="81"/>
  <c r="A57" i="81"/>
  <c r="T56" i="81"/>
  <c r="S56" i="81"/>
  <c r="R56" i="81"/>
  <c r="O56" i="81"/>
  <c r="H56" i="2" s="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J55" i="81"/>
  <c r="D55" i="81"/>
  <c r="Q55" i="81" s="1"/>
  <c r="C55" i="81"/>
  <c r="B55" i="81"/>
  <c r="A55" i="81"/>
  <c r="T54" i="81"/>
  <c r="S54" i="81"/>
  <c r="R54" i="81"/>
  <c r="O54" i="81"/>
  <c r="H54" i="2" s="1"/>
  <c r="N54" i="81"/>
  <c r="M54" i="81"/>
  <c r="L54" i="81"/>
  <c r="K54" i="81"/>
  <c r="J54" i="81"/>
  <c r="H54" i="81"/>
  <c r="G54" i="81"/>
  <c r="D54" i="81"/>
  <c r="Q54" i="81" s="1"/>
  <c r="C54" i="81"/>
  <c r="P54" i="81" s="1"/>
  <c r="B54" i="81"/>
  <c r="A54" i="81"/>
  <c r="T53" i="81"/>
  <c r="S53" i="81"/>
  <c r="R53" i="81"/>
  <c r="L53" i="81"/>
  <c r="K53" i="81"/>
  <c r="J53" i="81"/>
  <c r="H53" i="81"/>
  <c r="G53" i="81"/>
  <c r="D53" i="81"/>
  <c r="Q53" i="81" s="1"/>
  <c r="C53" i="81"/>
  <c r="P53" i="81" s="1"/>
  <c r="B53" i="81"/>
  <c r="A53" i="81"/>
  <c r="T52" i="81"/>
  <c r="S52" i="81"/>
  <c r="R52" i="81"/>
  <c r="O52" i="81"/>
  <c r="H52" i="2" s="1"/>
  <c r="N52" i="81"/>
  <c r="M52" i="81"/>
  <c r="L52" i="81"/>
  <c r="K52" i="81"/>
  <c r="J52" i="81"/>
  <c r="H52" i="81"/>
  <c r="G52" i="81"/>
  <c r="D52" i="81"/>
  <c r="Q52" i="81" s="1"/>
  <c r="C52" i="81"/>
  <c r="P52" i="81" s="1"/>
  <c r="B52" i="81"/>
  <c r="A52" i="81"/>
  <c r="T51" i="81"/>
  <c r="S51" i="81"/>
  <c r="R51" i="81"/>
  <c r="O51" i="81"/>
  <c r="H51" i="2" s="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O50" i="81"/>
  <c r="H50" i="2" s="1"/>
  <c r="N50" i="81"/>
  <c r="M50" i="81"/>
  <c r="L50" i="81"/>
  <c r="K50" i="81"/>
  <c r="J50" i="81"/>
  <c r="H50" i="81"/>
  <c r="G50" i="81"/>
  <c r="D50" i="81"/>
  <c r="Q50" i="81" s="1"/>
  <c r="C50" i="81"/>
  <c r="P50" i="81" s="1"/>
  <c r="B50" i="81"/>
  <c r="A50" i="81"/>
  <c r="T49" i="81"/>
  <c r="S49" i="81"/>
  <c r="R49" i="81"/>
  <c r="O49" i="81"/>
  <c r="H49" i="2" s="1"/>
  <c r="N49" i="81"/>
  <c r="M49" i="81"/>
  <c r="L49" i="81"/>
  <c r="K49" i="81"/>
  <c r="J49" i="81"/>
  <c r="H49" i="81"/>
  <c r="G49" i="81"/>
  <c r="D49" i="81"/>
  <c r="Q49" i="81" s="1"/>
  <c r="C49" i="81"/>
  <c r="P49" i="81" s="1"/>
  <c r="B49" i="81"/>
  <c r="A49" i="81"/>
  <c r="T48" i="81"/>
  <c r="S48" i="81"/>
  <c r="R48" i="81"/>
  <c r="O48" i="81"/>
  <c r="H48" i="2" s="1"/>
  <c r="N48" i="81"/>
  <c r="M48" i="81"/>
  <c r="L48" i="81"/>
  <c r="K48" i="81"/>
  <c r="J48" i="81"/>
  <c r="H48" i="81"/>
  <c r="G48" i="81"/>
  <c r="D48" i="81"/>
  <c r="Q48" i="81" s="1"/>
  <c r="C48" i="81"/>
  <c r="P48" i="81" s="1"/>
  <c r="B48" i="81"/>
  <c r="A48" i="81"/>
  <c r="T47" i="81"/>
  <c r="S47" i="81"/>
  <c r="R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O46" i="81"/>
  <c r="H46" i="2" s="1"/>
  <c r="N46" i="81"/>
  <c r="M46" i="81"/>
  <c r="L46" i="81"/>
  <c r="K46" i="81"/>
  <c r="J46" i="81"/>
  <c r="H46" i="81"/>
  <c r="G46" i="81"/>
  <c r="D46" i="81"/>
  <c r="Q46" i="81" s="1"/>
  <c r="C46" i="81"/>
  <c r="P46" i="81" s="1"/>
  <c r="B46" i="81"/>
  <c r="A46" i="81"/>
  <c r="T45" i="81"/>
  <c r="S45" i="81"/>
  <c r="R45" i="81"/>
  <c r="O45" i="81"/>
  <c r="H45" i="2" s="1"/>
  <c r="N45" i="81"/>
  <c r="M45" i="81"/>
  <c r="L45" i="81"/>
  <c r="K45" i="81"/>
  <c r="J45" i="81"/>
  <c r="H45" i="81"/>
  <c r="G45" i="81"/>
  <c r="D45" i="81"/>
  <c r="Q45" i="81" s="1"/>
  <c r="C45" i="81"/>
  <c r="P45" i="81" s="1"/>
  <c r="B45" i="81"/>
  <c r="A45" i="81"/>
  <c r="T44" i="81"/>
  <c r="S44" i="81"/>
  <c r="R44" i="81"/>
  <c r="O44" i="81"/>
  <c r="H44" i="2" s="1"/>
  <c r="N44" i="81"/>
  <c r="M44" i="81"/>
  <c r="L44" i="81"/>
  <c r="K44" i="81"/>
  <c r="J44" i="81"/>
  <c r="H44" i="81"/>
  <c r="G44" i="81"/>
  <c r="D44" i="81"/>
  <c r="Q44" i="81" s="1"/>
  <c r="C44" i="81"/>
  <c r="P44" i="81" s="1"/>
  <c r="B44" i="81"/>
  <c r="A44" i="81"/>
  <c r="T43" i="81"/>
  <c r="S43" i="81"/>
  <c r="R43" i="81"/>
  <c r="O43" i="81"/>
  <c r="H43" i="2" s="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L42" i="81"/>
  <c r="K42" i="81"/>
  <c r="J42" i="81"/>
  <c r="H42" i="81"/>
  <c r="G42" i="81"/>
  <c r="D42" i="81"/>
  <c r="Q42" i="81" s="1"/>
  <c r="C42" i="81"/>
  <c r="P42" i="81" s="1"/>
  <c r="B42" i="81"/>
  <c r="A42" i="81"/>
  <c r="T41" i="81"/>
  <c r="S41" i="81"/>
  <c r="R41" i="81"/>
  <c r="O41" i="81"/>
  <c r="H41" i="2" s="1"/>
  <c r="N41" i="81"/>
  <c r="M41" i="81"/>
  <c r="L41" i="81"/>
  <c r="K41" i="81"/>
  <c r="J41" i="81"/>
  <c r="H41" i="81"/>
  <c r="G41" i="81"/>
  <c r="D41" i="81"/>
  <c r="Q41" i="81" s="1"/>
  <c r="C41" i="81"/>
  <c r="P41" i="81" s="1"/>
  <c r="B41" i="81"/>
  <c r="A41" i="81"/>
  <c r="T40" i="81"/>
  <c r="Q40" i="81"/>
  <c r="S40" i="81" s="1"/>
  <c r="P40" i="81"/>
  <c r="R40" i="81" s="1"/>
  <c r="J40" i="81"/>
  <c r="C40" i="81"/>
  <c r="B40" i="81"/>
  <c r="A40" i="81"/>
  <c r="T39" i="81"/>
  <c r="S39" i="81"/>
  <c r="R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O34" i="81"/>
  <c r="H34" i="2" s="1"/>
  <c r="M34" i="81"/>
  <c r="K34" i="81"/>
  <c r="J34" i="81"/>
  <c r="G34" i="81"/>
  <c r="C34" i="81"/>
  <c r="P34" i="81" s="1"/>
  <c r="B34" i="81"/>
  <c r="A34" i="81"/>
  <c r="T33" i="81"/>
  <c r="R33" i="81"/>
  <c r="O33" i="81"/>
  <c r="H33" i="2" s="1"/>
  <c r="M33" i="81"/>
  <c r="K33" i="81"/>
  <c r="J33" i="81"/>
  <c r="G33" i="81"/>
  <c r="C33" i="81"/>
  <c r="P33" i="81" s="1"/>
  <c r="B33" i="81"/>
  <c r="A33" i="81"/>
  <c r="T32" i="81"/>
  <c r="R32" i="81"/>
  <c r="O32" i="81"/>
  <c r="H32" i="2" s="1"/>
  <c r="M32" i="81"/>
  <c r="K32" i="81"/>
  <c r="J32" i="81"/>
  <c r="G32" i="81"/>
  <c r="C32" i="81"/>
  <c r="P32" i="81" s="1"/>
  <c r="B32" i="81"/>
  <c r="A32" i="81"/>
  <c r="T31" i="81"/>
  <c r="R31" i="81"/>
  <c r="K31" i="81"/>
  <c r="J31" i="81"/>
  <c r="G31" i="81"/>
  <c r="C31" i="81"/>
  <c r="P31" i="81" s="1"/>
  <c r="B31" i="81"/>
  <c r="A31" i="81"/>
  <c r="T30" i="81"/>
  <c r="R30" i="81"/>
  <c r="J30" i="81"/>
  <c r="C30" i="81"/>
  <c r="P30" i="81" s="1"/>
  <c r="B30" i="81"/>
  <c r="A30" i="81"/>
  <c r="T29" i="81"/>
  <c r="R29" i="81"/>
  <c r="P29" i="81"/>
  <c r="O29" i="81"/>
  <c r="H29" i="2" s="1"/>
  <c r="M29" i="81"/>
  <c r="K29" i="81"/>
  <c r="J29" i="81"/>
  <c r="G29" i="81"/>
  <c r="C29" i="81"/>
  <c r="B29" i="81"/>
  <c r="A29" i="81"/>
  <c r="T28" i="81"/>
  <c r="R28" i="81"/>
  <c r="K28" i="81"/>
  <c r="J28" i="81"/>
  <c r="G28" i="81"/>
  <c r="C28" i="81"/>
  <c r="P28" i="81" s="1"/>
  <c r="B28" i="81"/>
  <c r="A28" i="81"/>
  <c r="T27" i="81"/>
  <c r="R27" i="81"/>
  <c r="O27" i="81"/>
  <c r="H27" i="2" s="1"/>
  <c r="M27" i="81"/>
  <c r="K27" i="81"/>
  <c r="J27" i="81"/>
  <c r="G27" i="81"/>
  <c r="C27" i="81"/>
  <c r="P27" i="81" s="1"/>
  <c r="B27" i="81"/>
  <c r="A27" i="81"/>
  <c r="T26" i="81"/>
  <c r="R26" i="81"/>
  <c r="O26" i="81"/>
  <c r="H26" i="2" s="1"/>
  <c r="M26" i="81"/>
  <c r="K26" i="81"/>
  <c r="J26" i="81"/>
  <c r="G26" i="81"/>
  <c r="C26" i="81"/>
  <c r="P26" i="81" s="1"/>
  <c r="B26" i="81"/>
  <c r="A26" i="81"/>
  <c r="T25" i="81"/>
  <c r="R25" i="81"/>
  <c r="O25" i="81"/>
  <c r="H25" i="2" s="1"/>
  <c r="M25" i="81"/>
  <c r="K25" i="81"/>
  <c r="J25" i="81"/>
  <c r="G25" i="81"/>
  <c r="C25" i="81"/>
  <c r="P25" i="81" s="1"/>
  <c r="B25" i="81"/>
  <c r="A25" i="81"/>
  <c r="T24" i="81"/>
  <c r="R24" i="81"/>
  <c r="O24" i="81"/>
  <c r="H24" i="2" s="1"/>
  <c r="M24" i="81"/>
  <c r="K24" i="81"/>
  <c r="J24" i="81"/>
  <c r="G24" i="81"/>
  <c r="C24" i="81"/>
  <c r="P24" i="81" s="1"/>
  <c r="B24" i="81"/>
  <c r="A24" i="81"/>
  <c r="T23" i="81"/>
  <c r="R23" i="81"/>
  <c r="O23" i="81"/>
  <c r="H23" i="2" s="1"/>
  <c r="M23" i="81"/>
  <c r="K23" i="81"/>
  <c r="J23" i="81"/>
  <c r="G23" i="81"/>
  <c r="C23" i="81"/>
  <c r="P23" i="81" s="1"/>
  <c r="B23" i="81"/>
  <c r="A23" i="81"/>
  <c r="T22" i="81"/>
  <c r="R22" i="81"/>
  <c r="O22" i="81"/>
  <c r="H22" i="2" s="1"/>
  <c r="M22" i="81"/>
  <c r="K22" i="81"/>
  <c r="J22" i="81"/>
  <c r="G22" i="81"/>
  <c r="C22" i="81"/>
  <c r="P22" i="81" s="1"/>
  <c r="B22" i="81"/>
  <c r="A22" i="81"/>
  <c r="T21" i="81"/>
  <c r="R21" i="81"/>
  <c r="O21" i="81"/>
  <c r="H21" i="2" s="1"/>
  <c r="M21" i="81"/>
  <c r="K21" i="81"/>
  <c r="J21" i="81"/>
  <c r="G21" i="81"/>
  <c r="C21" i="81"/>
  <c r="P21" i="81" s="1"/>
  <c r="B21" i="81"/>
  <c r="A21" i="81"/>
  <c r="T20" i="81"/>
  <c r="R20" i="81"/>
  <c r="O20" i="81"/>
  <c r="H20" i="2" s="1"/>
  <c r="M20" i="81"/>
  <c r="K20" i="81"/>
  <c r="J20" i="81"/>
  <c r="G20" i="81"/>
  <c r="C20" i="81"/>
  <c r="P20" i="81" s="1"/>
  <c r="B20" i="81"/>
  <c r="A20" i="81"/>
  <c r="T19" i="81"/>
  <c r="R19" i="81"/>
  <c r="K19" i="81"/>
  <c r="J19" i="81"/>
  <c r="G19" i="81"/>
  <c r="C19" i="81"/>
  <c r="P19" i="81" s="1"/>
  <c r="B19" i="81"/>
  <c r="A19" i="81"/>
  <c r="T18" i="81"/>
  <c r="R18" i="81"/>
  <c r="O18" i="81"/>
  <c r="H18" i="2" s="1"/>
  <c r="M18" i="81"/>
  <c r="K18" i="81"/>
  <c r="J18" i="81"/>
  <c r="G18" i="81"/>
  <c r="C18" i="81"/>
  <c r="P18" i="81" s="1"/>
  <c r="B18" i="81"/>
  <c r="A18" i="81"/>
  <c r="T17" i="81"/>
  <c r="R17" i="81"/>
  <c r="O17" i="81"/>
  <c r="H17" i="2" s="1"/>
  <c r="M17" i="81"/>
  <c r="K17" i="81"/>
  <c r="J17" i="81"/>
  <c r="G17" i="81"/>
  <c r="C17" i="81"/>
  <c r="P17" i="81" s="1"/>
  <c r="B17" i="81"/>
  <c r="A17" i="81"/>
  <c r="T16" i="81"/>
  <c r="R16" i="81"/>
  <c r="O16" i="81"/>
  <c r="H16" i="2" s="1"/>
  <c r="M16" i="81"/>
  <c r="K16" i="81"/>
  <c r="J16" i="81"/>
  <c r="G16" i="81"/>
  <c r="C16" i="81"/>
  <c r="P16" i="81" s="1"/>
  <c r="B16" i="81"/>
  <c r="A16" i="81"/>
  <c r="T15" i="81"/>
  <c r="R15" i="81"/>
  <c r="O15" i="81"/>
  <c r="H15" i="2" s="1"/>
  <c r="M15" i="81"/>
  <c r="K15" i="81"/>
  <c r="J15" i="81"/>
  <c r="G15" i="81"/>
  <c r="C15" i="81"/>
  <c r="P15" i="81" s="1"/>
  <c r="B15" i="81"/>
  <c r="A15" i="81"/>
  <c r="T14" i="81"/>
  <c r="R14" i="81"/>
  <c r="K14" i="81"/>
  <c r="J14" i="81"/>
  <c r="G14" i="81"/>
  <c r="C14" i="81"/>
  <c r="P14" i="81" s="1"/>
  <c r="B14" i="81"/>
  <c r="A14" i="81"/>
  <c r="T13" i="81"/>
  <c r="R13" i="81"/>
  <c r="P13" i="81"/>
  <c r="K13" i="81"/>
  <c r="J13" i="81"/>
  <c r="G13" i="81"/>
  <c r="C13" i="81"/>
  <c r="B13" i="81"/>
  <c r="A13" i="81"/>
  <c r="T12" i="81"/>
  <c r="R12" i="81"/>
  <c r="K12" i="81"/>
  <c r="J12" i="81"/>
  <c r="G12" i="81"/>
  <c r="C12" i="81"/>
  <c r="P12" i="81" s="1"/>
  <c r="B12" i="81"/>
  <c r="A12" i="81"/>
  <c r="T11" i="81"/>
  <c r="R11" i="81"/>
  <c r="P11" i="81"/>
  <c r="K11" i="81"/>
  <c r="J11" i="81"/>
  <c r="G11" i="81"/>
  <c r="C11" i="81"/>
  <c r="B11" i="81"/>
  <c r="A11" i="81"/>
  <c r="T10" i="81"/>
  <c r="R10" i="81"/>
  <c r="O10" i="81"/>
  <c r="H10" i="2" s="1"/>
  <c r="M10" i="81"/>
  <c r="K10" i="81"/>
  <c r="J10" i="81"/>
  <c r="G10" i="81"/>
  <c r="C10" i="81"/>
  <c r="P10" i="81" s="1"/>
  <c r="B10" i="81"/>
  <c r="A10" i="81"/>
  <c r="T9" i="81"/>
  <c r="R9" i="81"/>
  <c r="O9" i="81"/>
  <c r="H9" i="2" s="1"/>
  <c r="M9" i="81"/>
  <c r="K9" i="81"/>
  <c r="J9" i="81"/>
  <c r="G9" i="81"/>
  <c r="C9" i="81"/>
  <c r="P9" i="81" s="1"/>
  <c r="B9" i="81"/>
  <c r="A9" i="81"/>
  <c r="T8" i="81"/>
  <c r="R8" i="81"/>
  <c r="O8" i="81"/>
  <c r="H8" i="2" s="1"/>
  <c r="M8" i="81"/>
  <c r="K8" i="81"/>
  <c r="J8" i="81"/>
  <c r="G8" i="81"/>
  <c r="C8" i="81"/>
  <c r="P8" i="81" s="1"/>
  <c r="B8" i="81"/>
  <c r="A8" i="81"/>
  <c r="T7" i="81"/>
  <c r="R7" i="81"/>
  <c r="P7" i="81"/>
  <c r="O7" i="81"/>
  <c r="H7" i="2" s="1"/>
  <c r="M7" i="81"/>
  <c r="K7" i="81"/>
  <c r="J7" i="81"/>
  <c r="G7" i="81"/>
  <c r="C7" i="81"/>
  <c r="B7" i="81"/>
  <c r="A7" i="81"/>
  <c r="T6" i="81"/>
  <c r="R6" i="81"/>
  <c r="O6" i="81"/>
  <c r="H6" i="2" s="1"/>
  <c r="M6" i="81"/>
  <c r="K6" i="81"/>
  <c r="J6" i="81"/>
  <c r="G6" i="81"/>
  <c r="C6" i="81"/>
  <c r="P6" i="81" s="1"/>
  <c r="B6" i="81"/>
  <c r="A6" i="81"/>
  <c r="T5" i="81"/>
  <c r="R5" i="81"/>
  <c r="O5" i="81"/>
  <c r="H5" i="2" s="1"/>
  <c r="M5" i="81"/>
  <c r="K5" i="81"/>
  <c r="J5" i="81"/>
  <c r="G5" i="81"/>
  <c r="C5" i="81"/>
  <c r="P5" i="81" s="1"/>
  <c r="B5" i="81"/>
  <c r="A5" i="81"/>
  <c r="E3" i="81"/>
  <c r="A3" i="81"/>
  <c r="A2" i="81"/>
  <c r="N1" i="81"/>
  <c r="I1" i="81"/>
  <c r="T74" i="80"/>
  <c r="S74" i="80"/>
  <c r="R74" i="80"/>
  <c r="O74" i="80"/>
  <c r="G74" i="2" s="1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O73" i="80"/>
  <c r="G73" i="2" s="1"/>
  <c r="N73" i="80"/>
  <c r="M73" i="80"/>
  <c r="L73" i="80"/>
  <c r="K73" i="80"/>
  <c r="J73" i="80"/>
  <c r="H73" i="80"/>
  <c r="G73" i="80"/>
  <c r="D73" i="80"/>
  <c r="Q73" i="80" s="1"/>
  <c r="C73" i="80"/>
  <c r="P73" i="80" s="1"/>
  <c r="B73" i="80"/>
  <c r="A73" i="80"/>
  <c r="T72" i="80"/>
  <c r="S72" i="80"/>
  <c r="R72" i="80"/>
  <c r="O72" i="80"/>
  <c r="G72" i="2" s="1"/>
  <c r="N72" i="80"/>
  <c r="M72" i="80"/>
  <c r="L72" i="80"/>
  <c r="K72" i="80"/>
  <c r="J72" i="80"/>
  <c r="H72" i="80"/>
  <c r="G72" i="80"/>
  <c r="D72" i="80"/>
  <c r="Q72" i="80" s="1"/>
  <c r="C72" i="80"/>
  <c r="P72" i="80" s="1"/>
  <c r="B72" i="80"/>
  <c r="A72" i="80"/>
  <c r="T71" i="80"/>
  <c r="S71" i="80"/>
  <c r="R71" i="80"/>
  <c r="O71" i="80"/>
  <c r="G71" i="2" s="1"/>
  <c r="N71" i="80"/>
  <c r="M71" i="80"/>
  <c r="L71" i="80"/>
  <c r="K71" i="80"/>
  <c r="J71" i="80"/>
  <c r="H71" i="80"/>
  <c r="G71" i="80"/>
  <c r="D71" i="80"/>
  <c r="Q71" i="80" s="1"/>
  <c r="C71" i="80"/>
  <c r="B71" i="80"/>
  <c r="A71" i="80"/>
  <c r="T70" i="80"/>
  <c r="S70" i="80"/>
  <c r="R70" i="80"/>
  <c r="O70" i="80"/>
  <c r="G70" i="2" s="1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O69" i="80"/>
  <c r="G69" i="2" s="1"/>
  <c r="N69" i="80"/>
  <c r="M69" i="80"/>
  <c r="L69" i="80"/>
  <c r="K69" i="80"/>
  <c r="J69" i="80"/>
  <c r="H69" i="80"/>
  <c r="G69" i="80"/>
  <c r="D69" i="80"/>
  <c r="Q69" i="80" s="1"/>
  <c r="C69" i="80"/>
  <c r="P69" i="80" s="1"/>
  <c r="B69" i="80"/>
  <c r="A69" i="80"/>
  <c r="T68" i="80"/>
  <c r="S68" i="80"/>
  <c r="R68" i="80"/>
  <c r="O68" i="80"/>
  <c r="G68" i="2" s="1"/>
  <c r="N68" i="80"/>
  <c r="M68" i="80"/>
  <c r="L68" i="80"/>
  <c r="K68" i="80"/>
  <c r="J68" i="80"/>
  <c r="H68" i="80"/>
  <c r="G68" i="80"/>
  <c r="D68" i="80"/>
  <c r="Q68" i="80" s="1"/>
  <c r="C68" i="80"/>
  <c r="P68" i="80" s="1"/>
  <c r="B68" i="80"/>
  <c r="A68" i="80"/>
  <c r="T67" i="80"/>
  <c r="S67" i="80"/>
  <c r="R67" i="80"/>
  <c r="O67" i="80"/>
  <c r="G67" i="2" s="1"/>
  <c r="N67" i="80"/>
  <c r="M67" i="80"/>
  <c r="L67" i="80"/>
  <c r="K67" i="80"/>
  <c r="J67" i="80"/>
  <c r="H67" i="80"/>
  <c r="G67" i="80"/>
  <c r="D67" i="80"/>
  <c r="Q67" i="80" s="1"/>
  <c r="C67" i="80"/>
  <c r="B67" i="80"/>
  <c r="A67" i="80"/>
  <c r="T66" i="80"/>
  <c r="S66" i="80"/>
  <c r="R66" i="80"/>
  <c r="O66" i="80"/>
  <c r="G66" i="2" s="1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O65" i="80"/>
  <c r="G65" i="2" s="1"/>
  <c r="N65" i="80"/>
  <c r="M65" i="80"/>
  <c r="L65" i="80"/>
  <c r="K65" i="80"/>
  <c r="J65" i="80"/>
  <c r="H65" i="80"/>
  <c r="G65" i="80"/>
  <c r="D65" i="80"/>
  <c r="Q65" i="80" s="1"/>
  <c r="C65" i="80"/>
  <c r="P65" i="80" s="1"/>
  <c r="B65" i="80"/>
  <c r="A65" i="80"/>
  <c r="T64" i="80"/>
  <c r="S64" i="80"/>
  <c r="R64" i="80"/>
  <c r="O64" i="80"/>
  <c r="G64" i="2" s="1"/>
  <c r="N64" i="80"/>
  <c r="M64" i="80"/>
  <c r="L64" i="80"/>
  <c r="K64" i="80"/>
  <c r="J64" i="80"/>
  <c r="H64" i="80"/>
  <c r="G64" i="80"/>
  <c r="D64" i="80"/>
  <c r="Q64" i="80" s="1"/>
  <c r="C64" i="80"/>
  <c r="P64" i="80" s="1"/>
  <c r="B64" i="80"/>
  <c r="A64" i="80"/>
  <c r="T63" i="80"/>
  <c r="S63" i="80"/>
  <c r="R63" i="80"/>
  <c r="O63" i="80"/>
  <c r="G63" i="2" s="1"/>
  <c r="N63" i="80"/>
  <c r="M63" i="80"/>
  <c r="L63" i="80"/>
  <c r="K63" i="80"/>
  <c r="J63" i="80"/>
  <c r="H63" i="80"/>
  <c r="G63" i="80"/>
  <c r="D63" i="80"/>
  <c r="Q63" i="80" s="1"/>
  <c r="C63" i="80"/>
  <c r="B63" i="80"/>
  <c r="A63" i="80"/>
  <c r="T62" i="80"/>
  <c r="S62" i="80"/>
  <c r="R62" i="80"/>
  <c r="O62" i="80"/>
  <c r="G62" i="2" s="1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O61" i="80"/>
  <c r="G61" i="2" s="1"/>
  <c r="N61" i="80"/>
  <c r="M61" i="80"/>
  <c r="L61" i="80"/>
  <c r="K61" i="80"/>
  <c r="J61" i="80"/>
  <c r="H61" i="80"/>
  <c r="G61" i="80"/>
  <c r="D61" i="80"/>
  <c r="Q61" i="80" s="1"/>
  <c r="C61" i="80"/>
  <c r="P61" i="80" s="1"/>
  <c r="B61" i="80"/>
  <c r="A61" i="80"/>
  <c r="T60" i="80"/>
  <c r="S60" i="80"/>
  <c r="R60" i="80"/>
  <c r="O60" i="80"/>
  <c r="G60" i="2" s="1"/>
  <c r="N60" i="80"/>
  <c r="M60" i="80"/>
  <c r="L60" i="80"/>
  <c r="K60" i="80"/>
  <c r="J60" i="80"/>
  <c r="H60" i="80"/>
  <c r="G60" i="80"/>
  <c r="D60" i="80"/>
  <c r="Q60" i="80" s="1"/>
  <c r="C60" i="80"/>
  <c r="P60" i="80" s="1"/>
  <c r="B60" i="80"/>
  <c r="A60" i="80"/>
  <c r="T59" i="80"/>
  <c r="S59" i="80"/>
  <c r="R59" i="80"/>
  <c r="O59" i="80"/>
  <c r="G59" i="2" s="1"/>
  <c r="N59" i="80"/>
  <c r="M59" i="80"/>
  <c r="L59" i="80"/>
  <c r="K59" i="80"/>
  <c r="J59" i="80"/>
  <c r="H59" i="80"/>
  <c r="G59" i="80"/>
  <c r="D59" i="80"/>
  <c r="Q59" i="80" s="1"/>
  <c r="C59" i="80"/>
  <c r="B59" i="80"/>
  <c r="A59" i="80"/>
  <c r="T58" i="80"/>
  <c r="J58" i="80"/>
  <c r="D58" i="80"/>
  <c r="Q58" i="80" s="1"/>
  <c r="S58" i="80" s="1"/>
  <c r="C58" i="80"/>
  <c r="B58" i="80"/>
  <c r="A58" i="80"/>
  <c r="T57" i="80"/>
  <c r="J57" i="80"/>
  <c r="D57" i="80"/>
  <c r="Q57" i="80" s="1"/>
  <c r="S57" i="80" s="1"/>
  <c r="C57" i="80"/>
  <c r="P57" i="80" s="1"/>
  <c r="R57" i="80" s="1"/>
  <c r="B57" i="80"/>
  <c r="A57" i="80"/>
  <c r="T56" i="80"/>
  <c r="S56" i="80"/>
  <c r="R56" i="80"/>
  <c r="Q56" i="80"/>
  <c r="O56" i="80"/>
  <c r="G56" i="2" s="1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G55" i="2" s="1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G54" i="2" s="1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P53" i="80"/>
  <c r="O53" i="80"/>
  <c r="G53" i="2" s="1"/>
  <c r="N53" i="80"/>
  <c r="M53" i="80"/>
  <c r="L53" i="80"/>
  <c r="K53" i="80"/>
  <c r="J53" i="80"/>
  <c r="H53" i="80"/>
  <c r="G53" i="80"/>
  <c r="D53" i="80"/>
  <c r="Q53" i="80" s="1"/>
  <c r="C53" i="80"/>
  <c r="B53" i="80"/>
  <c r="A53" i="80"/>
  <c r="T52" i="80"/>
  <c r="S52" i="80"/>
  <c r="R52" i="80"/>
  <c r="Q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G51" i="2" s="1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G50" i="2" s="1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O49" i="80"/>
  <c r="G49" i="2" s="1"/>
  <c r="N49" i="80"/>
  <c r="M49" i="80"/>
  <c r="L49" i="80"/>
  <c r="K49" i="80"/>
  <c r="J49" i="80"/>
  <c r="H49" i="80"/>
  <c r="G49" i="80"/>
  <c r="D49" i="80"/>
  <c r="Q49" i="80" s="1"/>
  <c r="C49" i="80"/>
  <c r="P49" i="80" s="1"/>
  <c r="B49" i="80"/>
  <c r="A49" i="80"/>
  <c r="T48" i="80"/>
  <c r="S48" i="80"/>
  <c r="R48" i="80"/>
  <c r="O48" i="80"/>
  <c r="G48" i="2" s="1"/>
  <c r="N48" i="80"/>
  <c r="M48" i="80"/>
  <c r="L48" i="80"/>
  <c r="K48" i="80"/>
  <c r="J48" i="80"/>
  <c r="H48" i="80"/>
  <c r="G48" i="80"/>
  <c r="D48" i="80"/>
  <c r="Q48" i="80" s="1"/>
  <c r="C48" i="80"/>
  <c r="P48" i="80" s="1"/>
  <c r="B48" i="80"/>
  <c r="A48" i="80"/>
  <c r="T47" i="80"/>
  <c r="J47" i="80"/>
  <c r="D47" i="80"/>
  <c r="Q47" i="80" s="1"/>
  <c r="S47" i="80" s="1"/>
  <c r="C47" i="80"/>
  <c r="B47" i="80"/>
  <c r="A47" i="80"/>
  <c r="T46" i="80"/>
  <c r="J46" i="80"/>
  <c r="D46" i="80"/>
  <c r="Q46" i="80" s="1"/>
  <c r="S46" i="80" s="1"/>
  <c r="C46" i="80"/>
  <c r="B46" i="80"/>
  <c r="A46" i="80"/>
  <c r="T45" i="80"/>
  <c r="S45" i="80"/>
  <c r="R45" i="80"/>
  <c r="O45" i="80"/>
  <c r="G45" i="2" s="1"/>
  <c r="N45" i="80"/>
  <c r="M45" i="80"/>
  <c r="L45" i="80"/>
  <c r="K45" i="80"/>
  <c r="J45" i="80"/>
  <c r="H45" i="80"/>
  <c r="G45" i="80"/>
  <c r="D45" i="80"/>
  <c r="Q45" i="80" s="1"/>
  <c r="C45" i="80"/>
  <c r="P45" i="80" s="1"/>
  <c r="B45" i="80"/>
  <c r="A45" i="80"/>
  <c r="T44" i="80"/>
  <c r="S44" i="80"/>
  <c r="R44" i="80"/>
  <c r="O44" i="80"/>
  <c r="G44" i="2" s="1"/>
  <c r="N44" i="80"/>
  <c r="M44" i="80"/>
  <c r="L44" i="80"/>
  <c r="K44" i="80"/>
  <c r="J44" i="80"/>
  <c r="H44" i="80"/>
  <c r="G44" i="80"/>
  <c r="D44" i="80"/>
  <c r="Q44" i="80" s="1"/>
  <c r="C44" i="80"/>
  <c r="P44" i="80" s="1"/>
  <c r="B44" i="80"/>
  <c r="A44" i="80"/>
  <c r="T43" i="80"/>
  <c r="S43" i="80"/>
  <c r="R43" i="80"/>
  <c r="O43" i="80"/>
  <c r="G43" i="2" s="1"/>
  <c r="N43" i="80"/>
  <c r="M43" i="80"/>
  <c r="L43" i="80"/>
  <c r="K43" i="80"/>
  <c r="J43" i="80"/>
  <c r="H43" i="80"/>
  <c r="G43" i="80"/>
  <c r="D43" i="80"/>
  <c r="Q43" i="80" s="1"/>
  <c r="C43" i="80"/>
  <c r="B43" i="80"/>
  <c r="A43" i="80"/>
  <c r="T42" i="80"/>
  <c r="S42" i="80"/>
  <c r="R42" i="80"/>
  <c r="O42" i="80"/>
  <c r="G42" i="2" s="1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P41" i="80"/>
  <c r="O41" i="80"/>
  <c r="G41" i="2" s="1"/>
  <c r="N41" i="80"/>
  <c r="M41" i="80"/>
  <c r="L41" i="80"/>
  <c r="K41" i="80"/>
  <c r="J41" i="80"/>
  <c r="H41" i="80"/>
  <c r="G41" i="80"/>
  <c r="D41" i="80"/>
  <c r="Q41" i="80" s="1"/>
  <c r="C41" i="80"/>
  <c r="B41" i="80"/>
  <c r="A41" i="80"/>
  <c r="T40" i="80"/>
  <c r="Q40" i="80"/>
  <c r="S40" i="80" s="1"/>
  <c r="J40" i="80"/>
  <c r="C40" i="80"/>
  <c r="P40" i="80" s="1"/>
  <c r="R40" i="80" s="1"/>
  <c r="B40" i="80"/>
  <c r="A40" i="80"/>
  <c r="T39" i="80"/>
  <c r="S39" i="80"/>
  <c r="P39" i="80"/>
  <c r="R39" i="80" s="1"/>
  <c r="J39" i="80"/>
  <c r="D39" i="80"/>
  <c r="Q39" i="80" s="1"/>
  <c r="C39" i="80"/>
  <c r="B39" i="80"/>
  <c r="A39" i="80"/>
  <c r="D38" i="80"/>
  <c r="C38" i="80"/>
  <c r="B38" i="80"/>
  <c r="A38" i="80"/>
  <c r="E37" i="80"/>
  <c r="G52" i="2" s="1"/>
  <c r="I35" i="80"/>
  <c r="T34" i="80"/>
  <c r="R34" i="80"/>
  <c r="O34" i="80"/>
  <c r="G34" i="2" s="1"/>
  <c r="M34" i="80"/>
  <c r="K34" i="80"/>
  <c r="J34" i="80"/>
  <c r="G34" i="80"/>
  <c r="C34" i="80"/>
  <c r="P34" i="80" s="1"/>
  <c r="B34" i="80"/>
  <c r="A34" i="80"/>
  <c r="T33" i="80"/>
  <c r="R33" i="80"/>
  <c r="O33" i="80"/>
  <c r="G33" i="2" s="1"/>
  <c r="M33" i="80"/>
  <c r="K33" i="80"/>
  <c r="J33" i="80"/>
  <c r="G33" i="80"/>
  <c r="C33" i="80"/>
  <c r="P33" i="80" s="1"/>
  <c r="B33" i="80"/>
  <c r="A33" i="80"/>
  <c r="T32" i="80"/>
  <c r="R32" i="80"/>
  <c r="O32" i="80"/>
  <c r="G32" i="2" s="1"/>
  <c r="M32" i="80"/>
  <c r="K32" i="80"/>
  <c r="J32" i="80"/>
  <c r="G32" i="80"/>
  <c r="C32" i="80"/>
  <c r="P32" i="80" s="1"/>
  <c r="B32" i="80"/>
  <c r="A32" i="80"/>
  <c r="T31" i="80"/>
  <c r="R31" i="80"/>
  <c r="O31" i="80"/>
  <c r="G31" i="2" s="1"/>
  <c r="M31" i="80"/>
  <c r="K31" i="80"/>
  <c r="J31" i="80"/>
  <c r="G31" i="80"/>
  <c r="C31" i="80"/>
  <c r="P31" i="80" s="1"/>
  <c r="B31" i="80"/>
  <c r="A31" i="80"/>
  <c r="T30" i="80"/>
  <c r="R30" i="80"/>
  <c r="J30" i="80"/>
  <c r="C30" i="80"/>
  <c r="P30" i="80" s="1"/>
  <c r="B30" i="80"/>
  <c r="A30" i="80"/>
  <c r="T29" i="80"/>
  <c r="J29" i="80"/>
  <c r="C29" i="80"/>
  <c r="P29" i="80" s="1"/>
  <c r="R29" i="80" s="1"/>
  <c r="B29" i="80"/>
  <c r="A29" i="80"/>
  <c r="T28" i="80"/>
  <c r="J28" i="80"/>
  <c r="C28" i="80"/>
  <c r="P28" i="80" s="1"/>
  <c r="R28" i="80" s="1"/>
  <c r="B28" i="80"/>
  <c r="A28" i="80"/>
  <c r="T27" i="80"/>
  <c r="R27" i="80"/>
  <c r="O27" i="80"/>
  <c r="G27" i="2" s="1"/>
  <c r="M27" i="80"/>
  <c r="K27" i="80"/>
  <c r="J27" i="80"/>
  <c r="G27" i="80"/>
  <c r="C27" i="80"/>
  <c r="P27" i="80" s="1"/>
  <c r="B27" i="80"/>
  <c r="A27" i="80"/>
  <c r="T26" i="80"/>
  <c r="R26" i="80"/>
  <c r="O26" i="80"/>
  <c r="G26" i="2" s="1"/>
  <c r="M26" i="80"/>
  <c r="K26" i="80"/>
  <c r="J26" i="80"/>
  <c r="G26" i="80"/>
  <c r="C26" i="80"/>
  <c r="P26" i="80" s="1"/>
  <c r="B26" i="80"/>
  <c r="A26" i="80"/>
  <c r="T25" i="80"/>
  <c r="R25" i="80"/>
  <c r="O25" i="80"/>
  <c r="G25" i="2" s="1"/>
  <c r="M25" i="80"/>
  <c r="K25" i="80"/>
  <c r="J25" i="80"/>
  <c r="G25" i="80"/>
  <c r="C25" i="80"/>
  <c r="P25" i="80" s="1"/>
  <c r="B25" i="80"/>
  <c r="A25" i="80"/>
  <c r="T24" i="80"/>
  <c r="R24" i="80"/>
  <c r="O24" i="80"/>
  <c r="G24" i="2" s="1"/>
  <c r="M24" i="80"/>
  <c r="K24" i="80"/>
  <c r="J24" i="80"/>
  <c r="G24" i="80"/>
  <c r="C24" i="80"/>
  <c r="P24" i="80" s="1"/>
  <c r="B24" i="80"/>
  <c r="A24" i="80"/>
  <c r="T23" i="80"/>
  <c r="R23" i="80"/>
  <c r="O23" i="80"/>
  <c r="G23" i="2" s="1"/>
  <c r="M23" i="80"/>
  <c r="K23" i="80"/>
  <c r="J23" i="80"/>
  <c r="G23" i="80"/>
  <c r="C23" i="80"/>
  <c r="P23" i="80" s="1"/>
  <c r="B23" i="80"/>
  <c r="A23" i="80"/>
  <c r="T22" i="80"/>
  <c r="R22" i="80"/>
  <c r="O22" i="80"/>
  <c r="G22" i="2" s="1"/>
  <c r="M22" i="80"/>
  <c r="K22" i="80"/>
  <c r="J22" i="80"/>
  <c r="G22" i="80"/>
  <c r="C22" i="80"/>
  <c r="P22" i="80" s="1"/>
  <c r="B22" i="80"/>
  <c r="A22" i="80"/>
  <c r="T21" i="80"/>
  <c r="R21" i="80"/>
  <c r="O21" i="80"/>
  <c r="G21" i="2" s="1"/>
  <c r="M21" i="80"/>
  <c r="K21" i="80"/>
  <c r="J21" i="80"/>
  <c r="G21" i="80"/>
  <c r="C21" i="80"/>
  <c r="P21" i="80" s="1"/>
  <c r="B21" i="80"/>
  <c r="A21" i="80"/>
  <c r="T20" i="80"/>
  <c r="R20" i="80"/>
  <c r="O20" i="80"/>
  <c r="G20" i="2" s="1"/>
  <c r="M20" i="80"/>
  <c r="K20" i="80"/>
  <c r="J20" i="80"/>
  <c r="G20" i="80"/>
  <c r="C20" i="80"/>
  <c r="P20" i="80" s="1"/>
  <c r="B20" i="80"/>
  <c r="A20" i="80"/>
  <c r="T19" i="80"/>
  <c r="R19" i="80"/>
  <c r="O19" i="80"/>
  <c r="G19" i="2" s="1"/>
  <c r="M19" i="80"/>
  <c r="K19" i="80"/>
  <c r="J19" i="80"/>
  <c r="G19" i="80"/>
  <c r="C19" i="80"/>
  <c r="P19" i="80" s="1"/>
  <c r="B19" i="80"/>
  <c r="A19" i="80"/>
  <c r="T18" i="80"/>
  <c r="R18" i="80"/>
  <c r="O18" i="80"/>
  <c r="G18" i="2" s="1"/>
  <c r="M18" i="80"/>
  <c r="K18" i="80"/>
  <c r="J18" i="80"/>
  <c r="G18" i="80"/>
  <c r="C18" i="80"/>
  <c r="P18" i="80" s="1"/>
  <c r="B18" i="80"/>
  <c r="A18" i="80"/>
  <c r="T17" i="80"/>
  <c r="R17" i="80"/>
  <c r="O17" i="80"/>
  <c r="G17" i="2" s="1"/>
  <c r="M17" i="80"/>
  <c r="K17" i="80"/>
  <c r="J17" i="80"/>
  <c r="G17" i="80"/>
  <c r="C17" i="80"/>
  <c r="P17" i="80" s="1"/>
  <c r="B17" i="80"/>
  <c r="A17" i="80"/>
  <c r="T16" i="80"/>
  <c r="R16" i="80"/>
  <c r="O16" i="80"/>
  <c r="G16" i="2" s="1"/>
  <c r="M16" i="80"/>
  <c r="K16" i="80"/>
  <c r="J16" i="80"/>
  <c r="G16" i="80"/>
  <c r="C16" i="80"/>
  <c r="P16" i="80" s="1"/>
  <c r="B16" i="80"/>
  <c r="A16" i="80"/>
  <c r="T15" i="80"/>
  <c r="R15" i="80"/>
  <c r="O15" i="80"/>
  <c r="G15" i="2" s="1"/>
  <c r="M15" i="80"/>
  <c r="K15" i="80"/>
  <c r="J15" i="80"/>
  <c r="G15" i="80"/>
  <c r="C15" i="80"/>
  <c r="P15" i="80" s="1"/>
  <c r="B15" i="80"/>
  <c r="A15" i="80"/>
  <c r="T14" i="80"/>
  <c r="J14" i="80"/>
  <c r="C14" i="80"/>
  <c r="P14" i="80" s="1"/>
  <c r="R14" i="80" s="1"/>
  <c r="B14" i="80"/>
  <c r="A14" i="80"/>
  <c r="T13" i="80"/>
  <c r="J13" i="80"/>
  <c r="C13" i="80"/>
  <c r="P13" i="80" s="1"/>
  <c r="R13" i="80" s="1"/>
  <c r="B13" i="80"/>
  <c r="A13" i="80"/>
  <c r="T12" i="80"/>
  <c r="R12" i="80"/>
  <c r="O12" i="80"/>
  <c r="G12" i="2" s="1"/>
  <c r="M12" i="80"/>
  <c r="K12" i="80"/>
  <c r="J12" i="80"/>
  <c r="G12" i="80"/>
  <c r="C12" i="80"/>
  <c r="P12" i="80" s="1"/>
  <c r="B12" i="80"/>
  <c r="A12" i="80"/>
  <c r="T11" i="80"/>
  <c r="J11" i="80"/>
  <c r="C11" i="80"/>
  <c r="P11" i="80" s="1"/>
  <c r="R11" i="80" s="1"/>
  <c r="B11" i="80"/>
  <c r="A11" i="80"/>
  <c r="T10" i="80"/>
  <c r="R10" i="80"/>
  <c r="P10" i="80"/>
  <c r="O10" i="80"/>
  <c r="G10" i="2" s="1"/>
  <c r="M10" i="80"/>
  <c r="K10" i="80"/>
  <c r="J10" i="80"/>
  <c r="G10" i="80"/>
  <c r="C10" i="80"/>
  <c r="B10" i="80"/>
  <c r="A10" i="80"/>
  <c r="T9" i="80"/>
  <c r="R9" i="80"/>
  <c r="O9" i="80"/>
  <c r="G9" i="2" s="1"/>
  <c r="M9" i="80"/>
  <c r="K9" i="80"/>
  <c r="J9" i="80"/>
  <c r="G9" i="80"/>
  <c r="C9" i="80"/>
  <c r="P9" i="80" s="1"/>
  <c r="B9" i="80"/>
  <c r="A9" i="80"/>
  <c r="T8" i="80"/>
  <c r="J8" i="80"/>
  <c r="C8" i="80"/>
  <c r="P8" i="80" s="1"/>
  <c r="R8" i="80" s="1"/>
  <c r="B8" i="80"/>
  <c r="A8" i="80"/>
  <c r="T7" i="80"/>
  <c r="R7" i="80"/>
  <c r="O7" i="80"/>
  <c r="G7" i="2" s="1"/>
  <c r="M7" i="80"/>
  <c r="K7" i="80"/>
  <c r="J7" i="80"/>
  <c r="G7" i="80"/>
  <c r="C7" i="80"/>
  <c r="P7" i="80" s="1"/>
  <c r="B7" i="80"/>
  <c r="A7" i="80"/>
  <c r="T6" i="80"/>
  <c r="R6" i="80"/>
  <c r="O6" i="80"/>
  <c r="G6" i="2" s="1"/>
  <c r="M6" i="80"/>
  <c r="K6" i="80"/>
  <c r="J6" i="80"/>
  <c r="G6" i="80"/>
  <c r="C6" i="80"/>
  <c r="P6" i="80" s="1"/>
  <c r="B6" i="80"/>
  <c r="A6" i="80"/>
  <c r="T5" i="80"/>
  <c r="R5" i="80"/>
  <c r="O5" i="80"/>
  <c r="G5" i="2" s="1"/>
  <c r="M5" i="80"/>
  <c r="K5" i="80"/>
  <c r="J5" i="80"/>
  <c r="G5" i="80"/>
  <c r="C5" i="80"/>
  <c r="P5" i="80" s="1"/>
  <c r="B5" i="80"/>
  <c r="A5" i="80"/>
  <c r="E3" i="80"/>
  <c r="A3" i="80"/>
  <c r="A2" i="80"/>
  <c r="N1" i="80"/>
  <c r="I1" i="80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O73" i="79"/>
  <c r="F73" i="2" s="1"/>
  <c r="N73" i="79"/>
  <c r="M73" i="79"/>
  <c r="L73" i="79"/>
  <c r="K73" i="79"/>
  <c r="J73" i="79"/>
  <c r="H73" i="79"/>
  <c r="G73" i="79"/>
  <c r="D73" i="79"/>
  <c r="Q73" i="79" s="1"/>
  <c r="C73" i="79"/>
  <c r="P73" i="79" s="1"/>
  <c r="B73" i="79"/>
  <c r="A73" i="79"/>
  <c r="T72" i="79"/>
  <c r="S72" i="79"/>
  <c r="R72" i="79"/>
  <c r="O72" i="79"/>
  <c r="F72" i="2" s="1"/>
  <c r="N72" i="79"/>
  <c r="M72" i="79"/>
  <c r="L72" i="79"/>
  <c r="K72" i="79"/>
  <c r="J72" i="79"/>
  <c r="H72" i="79"/>
  <c r="G72" i="79"/>
  <c r="D72" i="79"/>
  <c r="Q72" i="79" s="1"/>
  <c r="C72" i="79"/>
  <c r="P72" i="79" s="1"/>
  <c r="B72" i="79"/>
  <c r="A72" i="79"/>
  <c r="T71" i="79"/>
  <c r="S71" i="79"/>
  <c r="R71" i="79"/>
  <c r="O71" i="79"/>
  <c r="F71" i="2" s="1"/>
  <c r="N71" i="79"/>
  <c r="M71" i="79"/>
  <c r="L71" i="79"/>
  <c r="K71" i="79"/>
  <c r="J71" i="79"/>
  <c r="H71" i="79"/>
  <c r="G71" i="79"/>
  <c r="D71" i="79"/>
  <c r="Q71" i="79" s="1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O69" i="79"/>
  <c r="F69" i="2" s="1"/>
  <c r="N69" i="79"/>
  <c r="M69" i="79"/>
  <c r="L69" i="79"/>
  <c r="K69" i="79"/>
  <c r="J69" i="79"/>
  <c r="H69" i="79"/>
  <c r="G69" i="79"/>
  <c r="D69" i="79"/>
  <c r="Q69" i="79" s="1"/>
  <c r="C69" i="79"/>
  <c r="P69" i="79" s="1"/>
  <c r="B69" i="79"/>
  <c r="A69" i="79"/>
  <c r="T68" i="79"/>
  <c r="S68" i="79"/>
  <c r="R68" i="79"/>
  <c r="O68" i="79"/>
  <c r="F68" i="2" s="1"/>
  <c r="N68" i="79"/>
  <c r="M68" i="79"/>
  <c r="L68" i="79"/>
  <c r="K68" i="79"/>
  <c r="J68" i="79"/>
  <c r="H68" i="79"/>
  <c r="G68" i="79"/>
  <c r="D68" i="79"/>
  <c r="Q68" i="79" s="1"/>
  <c r="C68" i="79"/>
  <c r="P68" i="79" s="1"/>
  <c r="B68" i="79"/>
  <c r="A68" i="79"/>
  <c r="T67" i="79"/>
  <c r="S67" i="79"/>
  <c r="R67" i="79"/>
  <c r="O67" i="79"/>
  <c r="F67" i="2" s="1"/>
  <c r="N67" i="79"/>
  <c r="M67" i="79"/>
  <c r="L67" i="79"/>
  <c r="K67" i="79"/>
  <c r="J67" i="79"/>
  <c r="H67" i="79"/>
  <c r="G67" i="79"/>
  <c r="D67" i="79"/>
  <c r="Q67" i="79" s="1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O65" i="79"/>
  <c r="F65" i="2" s="1"/>
  <c r="N65" i="79"/>
  <c r="M65" i="79"/>
  <c r="L65" i="79"/>
  <c r="K65" i="79"/>
  <c r="J65" i="79"/>
  <c r="H65" i="79"/>
  <c r="G65" i="79"/>
  <c r="D65" i="79"/>
  <c r="Q65" i="79" s="1"/>
  <c r="C65" i="79"/>
  <c r="P65" i="79" s="1"/>
  <c r="B65" i="79"/>
  <c r="A65" i="79"/>
  <c r="T64" i="79"/>
  <c r="S64" i="79"/>
  <c r="R64" i="79"/>
  <c r="O64" i="79"/>
  <c r="F64" i="2" s="1"/>
  <c r="N64" i="79"/>
  <c r="M64" i="79"/>
  <c r="L64" i="79"/>
  <c r="K64" i="79"/>
  <c r="J64" i="79"/>
  <c r="H64" i="79"/>
  <c r="G64" i="79"/>
  <c r="D64" i="79"/>
  <c r="Q64" i="79" s="1"/>
  <c r="C64" i="79"/>
  <c r="P64" i="79" s="1"/>
  <c r="B64" i="79"/>
  <c r="A64" i="79"/>
  <c r="T63" i="79"/>
  <c r="S63" i="79"/>
  <c r="R63" i="79"/>
  <c r="O63" i="79"/>
  <c r="F63" i="2" s="1"/>
  <c r="N63" i="79"/>
  <c r="M63" i="79"/>
  <c r="L63" i="79"/>
  <c r="K63" i="79"/>
  <c r="J63" i="79"/>
  <c r="H63" i="79"/>
  <c r="G63" i="79"/>
  <c r="D63" i="79"/>
  <c r="Q63" i="79" s="1"/>
  <c r="C63" i="79"/>
  <c r="B63" i="79"/>
  <c r="A63" i="79"/>
  <c r="T62" i="79"/>
  <c r="S62" i="79"/>
  <c r="R62" i="79"/>
  <c r="O62" i="79"/>
  <c r="F62" i="2" s="1"/>
  <c r="N62" i="79"/>
  <c r="M62" i="79"/>
  <c r="L62" i="79"/>
  <c r="K62" i="79"/>
  <c r="J62" i="79"/>
  <c r="H62" i="79"/>
  <c r="G62" i="79"/>
  <c r="D62" i="79"/>
  <c r="Q62" i="79" s="1"/>
  <c r="C62" i="79"/>
  <c r="B62" i="79"/>
  <c r="A62" i="79"/>
  <c r="T61" i="79"/>
  <c r="S61" i="79"/>
  <c r="R61" i="79"/>
  <c r="O61" i="79"/>
  <c r="F61" i="2" s="1"/>
  <c r="N61" i="79"/>
  <c r="M61" i="79"/>
  <c r="L61" i="79"/>
  <c r="K61" i="79"/>
  <c r="J61" i="79"/>
  <c r="H61" i="79"/>
  <c r="G61" i="79"/>
  <c r="D61" i="79"/>
  <c r="Q61" i="79" s="1"/>
  <c r="C61" i="79"/>
  <c r="P61" i="79" s="1"/>
  <c r="B61" i="79"/>
  <c r="A61" i="79"/>
  <c r="T60" i="79"/>
  <c r="S60" i="79"/>
  <c r="R60" i="79"/>
  <c r="O60" i="79"/>
  <c r="F60" i="2" s="1"/>
  <c r="N60" i="79"/>
  <c r="M60" i="79"/>
  <c r="L60" i="79"/>
  <c r="K60" i="79"/>
  <c r="J60" i="79"/>
  <c r="H60" i="79"/>
  <c r="G60" i="79"/>
  <c r="D60" i="79"/>
  <c r="Q60" i="79" s="1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J55" i="79"/>
  <c r="D55" i="79"/>
  <c r="Q55" i="79" s="1"/>
  <c r="S55" i="79" s="1"/>
  <c r="C55" i="79"/>
  <c r="B55" i="79"/>
  <c r="A55" i="79"/>
  <c r="T54" i="79"/>
  <c r="J54" i="79"/>
  <c r="D54" i="79"/>
  <c r="Q54" i="79" s="1"/>
  <c r="S54" i="79" s="1"/>
  <c r="C54" i="79"/>
  <c r="B54" i="79"/>
  <c r="A54" i="79"/>
  <c r="T53" i="79"/>
  <c r="J53" i="79"/>
  <c r="D53" i="79"/>
  <c r="Q53" i="79" s="1"/>
  <c r="S53" i="79" s="1"/>
  <c r="C53" i="79"/>
  <c r="P53" i="79" s="1"/>
  <c r="R53" i="79" s="1"/>
  <c r="B53" i="79"/>
  <c r="A53" i="79"/>
  <c r="T52" i="79"/>
  <c r="S52" i="79"/>
  <c r="R52" i="79"/>
  <c r="O52" i="79"/>
  <c r="F52" i="2" s="1"/>
  <c r="N52" i="79"/>
  <c r="M52" i="79"/>
  <c r="L52" i="79"/>
  <c r="K52" i="79"/>
  <c r="J52" i="79"/>
  <c r="H52" i="79"/>
  <c r="G52" i="79"/>
  <c r="D52" i="79"/>
  <c r="Q52" i="79" s="1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O50" i="79"/>
  <c r="F50" i="2" s="1"/>
  <c r="N50" i="79"/>
  <c r="M50" i="79"/>
  <c r="L50" i="79"/>
  <c r="K50" i="79"/>
  <c r="J50" i="79"/>
  <c r="H50" i="79"/>
  <c r="G50" i="79"/>
  <c r="D50" i="79"/>
  <c r="Q50" i="79" s="1"/>
  <c r="C50" i="79"/>
  <c r="B50" i="79"/>
  <c r="A50" i="79"/>
  <c r="T49" i="79"/>
  <c r="S49" i="79"/>
  <c r="R49" i="79"/>
  <c r="O49" i="79"/>
  <c r="F49" i="2" s="1"/>
  <c r="N49" i="79"/>
  <c r="M49" i="79"/>
  <c r="L49" i="79"/>
  <c r="K49" i="79"/>
  <c r="J49" i="79"/>
  <c r="H49" i="79"/>
  <c r="G49" i="79"/>
  <c r="D49" i="79"/>
  <c r="Q49" i="79" s="1"/>
  <c r="C49" i="79"/>
  <c r="P49" i="79" s="1"/>
  <c r="B49" i="79"/>
  <c r="A49" i="79"/>
  <c r="T48" i="79"/>
  <c r="S48" i="79"/>
  <c r="R48" i="79"/>
  <c r="O48" i="79"/>
  <c r="F48" i="2" s="1"/>
  <c r="N48" i="79"/>
  <c r="M48" i="79"/>
  <c r="L48" i="79"/>
  <c r="K48" i="79"/>
  <c r="J48" i="79"/>
  <c r="H48" i="79"/>
  <c r="G48" i="79"/>
  <c r="D48" i="79"/>
  <c r="Q48" i="79" s="1"/>
  <c r="C48" i="79"/>
  <c r="P48" i="79" s="1"/>
  <c r="B48" i="79"/>
  <c r="A48" i="79"/>
  <c r="T47" i="79"/>
  <c r="J47" i="79"/>
  <c r="D47" i="79"/>
  <c r="Q47" i="79" s="1"/>
  <c r="S47" i="79" s="1"/>
  <c r="C47" i="79"/>
  <c r="B47" i="79"/>
  <c r="A47" i="79"/>
  <c r="T46" i="79"/>
  <c r="J46" i="79"/>
  <c r="D46" i="79"/>
  <c r="Q46" i="79" s="1"/>
  <c r="S46" i="79" s="1"/>
  <c r="C46" i="79"/>
  <c r="B46" i="79"/>
  <c r="A46" i="79"/>
  <c r="T45" i="79"/>
  <c r="S45" i="79"/>
  <c r="R45" i="79"/>
  <c r="O45" i="79"/>
  <c r="F45" i="2" s="1"/>
  <c r="N45" i="79"/>
  <c r="M45" i="79"/>
  <c r="L45" i="79"/>
  <c r="K45" i="79"/>
  <c r="J45" i="79"/>
  <c r="H45" i="79"/>
  <c r="G45" i="79"/>
  <c r="D45" i="79"/>
  <c r="Q45" i="79" s="1"/>
  <c r="C45" i="79"/>
  <c r="P45" i="79" s="1"/>
  <c r="B45" i="79"/>
  <c r="A45" i="79"/>
  <c r="T44" i="79"/>
  <c r="S44" i="79"/>
  <c r="R44" i="79"/>
  <c r="O44" i="79"/>
  <c r="F44" i="2" s="1"/>
  <c r="N44" i="79"/>
  <c r="M44" i="79"/>
  <c r="L44" i="79"/>
  <c r="K44" i="79"/>
  <c r="J44" i="79"/>
  <c r="H44" i="79"/>
  <c r="G44" i="79"/>
  <c r="D44" i="79"/>
  <c r="Q44" i="79" s="1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O42" i="79"/>
  <c r="F42" i="2" s="1"/>
  <c r="N42" i="79"/>
  <c r="M42" i="79"/>
  <c r="L42" i="79"/>
  <c r="K42" i="79"/>
  <c r="J42" i="79"/>
  <c r="H42" i="79"/>
  <c r="G42" i="79"/>
  <c r="D42" i="79"/>
  <c r="Q42" i="79" s="1"/>
  <c r="C42" i="79"/>
  <c r="B42" i="79"/>
  <c r="A42" i="79"/>
  <c r="T41" i="79"/>
  <c r="S41" i="79"/>
  <c r="R41" i="79"/>
  <c r="O41" i="79"/>
  <c r="F41" i="2" s="1"/>
  <c r="N41" i="79"/>
  <c r="M41" i="79"/>
  <c r="L41" i="79"/>
  <c r="K41" i="79"/>
  <c r="J41" i="79"/>
  <c r="H41" i="79"/>
  <c r="G41" i="79"/>
  <c r="D41" i="79"/>
  <c r="Q41" i="79" s="1"/>
  <c r="C41" i="79"/>
  <c r="P41" i="79" s="1"/>
  <c r="B41" i="79"/>
  <c r="A41" i="79"/>
  <c r="T40" i="79"/>
  <c r="Q40" i="79"/>
  <c r="S40" i="79" s="1"/>
  <c r="J40" i="79"/>
  <c r="C40" i="79"/>
  <c r="P40" i="79" s="1"/>
  <c r="R40" i="79" s="1"/>
  <c r="B40" i="79"/>
  <c r="A40" i="79"/>
  <c r="T39" i="79"/>
  <c r="J39" i="79"/>
  <c r="D39" i="79"/>
  <c r="Q39" i="79" s="1"/>
  <c r="S39" i="79" s="1"/>
  <c r="C39" i="79"/>
  <c r="P39" i="79" s="1"/>
  <c r="R39" i="79" s="1"/>
  <c r="B39" i="79"/>
  <c r="A39" i="79"/>
  <c r="D38" i="79"/>
  <c r="C38" i="79"/>
  <c r="B38" i="79"/>
  <c r="A38" i="79"/>
  <c r="E37" i="79"/>
  <c r="I35" i="79"/>
  <c r="T34" i="79"/>
  <c r="R34" i="79"/>
  <c r="O34" i="79"/>
  <c r="F34" i="2" s="1"/>
  <c r="M34" i="79"/>
  <c r="K34" i="79"/>
  <c r="J34" i="79"/>
  <c r="G34" i="79"/>
  <c r="C34" i="79"/>
  <c r="P34" i="79" s="1"/>
  <c r="B34" i="79"/>
  <c r="A34" i="79"/>
  <c r="T33" i="79"/>
  <c r="R33" i="79"/>
  <c r="O33" i="79"/>
  <c r="F33" i="2" s="1"/>
  <c r="M33" i="79"/>
  <c r="K33" i="79"/>
  <c r="J33" i="79"/>
  <c r="G33" i="79"/>
  <c r="C33" i="79"/>
  <c r="P33" i="79" s="1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O31" i="79"/>
  <c r="F31" i="2" s="1"/>
  <c r="M31" i="79"/>
  <c r="K31" i="79"/>
  <c r="J31" i="79"/>
  <c r="G31" i="79"/>
  <c r="C31" i="79"/>
  <c r="P31" i="79" s="1"/>
  <c r="B31" i="79"/>
  <c r="A31" i="79"/>
  <c r="T30" i="79"/>
  <c r="J30" i="79"/>
  <c r="C30" i="79"/>
  <c r="P30" i="79" s="1"/>
  <c r="R30" i="79" s="1"/>
  <c r="B30" i="79"/>
  <c r="A30" i="79"/>
  <c r="T29" i="79"/>
  <c r="P29" i="79"/>
  <c r="R29" i="79" s="1"/>
  <c r="J29" i="79"/>
  <c r="C29" i="79"/>
  <c r="B29" i="79"/>
  <c r="A29" i="79"/>
  <c r="T28" i="79"/>
  <c r="R28" i="79"/>
  <c r="O28" i="79"/>
  <c r="F28" i="2" s="1"/>
  <c r="M28" i="79"/>
  <c r="K28" i="79"/>
  <c r="J28" i="79"/>
  <c r="G28" i="79"/>
  <c r="C28" i="79"/>
  <c r="P28" i="79" s="1"/>
  <c r="B28" i="79"/>
  <c r="A28" i="79"/>
  <c r="T27" i="79"/>
  <c r="R27" i="79"/>
  <c r="O27" i="79"/>
  <c r="F27" i="2" s="1"/>
  <c r="M27" i="79"/>
  <c r="K27" i="79"/>
  <c r="J27" i="79"/>
  <c r="G27" i="79"/>
  <c r="C27" i="79"/>
  <c r="P27" i="79" s="1"/>
  <c r="B27" i="79"/>
  <c r="A27" i="79"/>
  <c r="T26" i="79"/>
  <c r="R26" i="79"/>
  <c r="O26" i="79"/>
  <c r="F26" i="2" s="1"/>
  <c r="M26" i="79"/>
  <c r="K26" i="79"/>
  <c r="J26" i="79"/>
  <c r="G26" i="79"/>
  <c r="C26" i="79"/>
  <c r="P26" i="79" s="1"/>
  <c r="B26" i="79"/>
  <c r="A26" i="79"/>
  <c r="T25" i="79"/>
  <c r="R25" i="79"/>
  <c r="O25" i="79"/>
  <c r="F25" i="2" s="1"/>
  <c r="M25" i="79"/>
  <c r="K25" i="79"/>
  <c r="J25" i="79"/>
  <c r="G25" i="79"/>
  <c r="C25" i="79"/>
  <c r="P25" i="79" s="1"/>
  <c r="B25" i="79"/>
  <c r="A25" i="79"/>
  <c r="T24" i="79"/>
  <c r="R24" i="79"/>
  <c r="O24" i="79"/>
  <c r="F24" i="2" s="1"/>
  <c r="M24" i="79"/>
  <c r="K24" i="79"/>
  <c r="J24" i="79"/>
  <c r="G24" i="79"/>
  <c r="C24" i="79"/>
  <c r="P24" i="79" s="1"/>
  <c r="B24" i="79"/>
  <c r="A24" i="79"/>
  <c r="T23" i="79"/>
  <c r="R23" i="79"/>
  <c r="O23" i="79"/>
  <c r="F23" i="2" s="1"/>
  <c r="M23" i="79"/>
  <c r="K23" i="79"/>
  <c r="J23" i="79"/>
  <c r="G23" i="79"/>
  <c r="C23" i="79"/>
  <c r="P23" i="79" s="1"/>
  <c r="B23" i="79"/>
  <c r="A23" i="79"/>
  <c r="T22" i="79"/>
  <c r="R22" i="79"/>
  <c r="O22" i="79"/>
  <c r="F22" i="2" s="1"/>
  <c r="M22" i="79"/>
  <c r="K22" i="79"/>
  <c r="J22" i="79"/>
  <c r="G22" i="79"/>
  <c r="C22" i="79"/>
  <c r="P22" i="79" s="1"/>
  <c r="B22" i="79"/>
  <c r="A22" i="79"/>
  <c r="T21" i="79"/>
  <c r="R21" i="79"/>
  <c r="O21" i="79"/>
  <c r="F21" i="2" s="1"/>
  <c r="M21" i="79"/>
  <c r="K21" i="79"/>
  <c r="J21" i="79"/>
  <c r="G21" i="79"/>
  <c r="C21" i="79"/>
  <c r="P21" i="79" s="1"/>
  <c r="B21" i="79"/>
  <c r="A21" i="79"/>
  <c r="T20" i="79"/>
  <c r="R20" i="79"/>
  <c r="O20" i="79"/>
  <c r="F20" i="2" s="1"/>
  <c r="M20" i="79"/>
  <c r="K20" i="79"/>
  <c r="J20" i="79"/>
  <c r="G20" i="79"/>
  <c r="C20" i="79"/>
  <c r="P20" i="79" s="1"/>
  <c r="B20" i="79"/>
  <c r="A20" i="79"/>
  <c r="T19" i="79"/>
  <c r="R19" i="79"/>
  <c r="O19" i="79"/>
  <c r="F19" i="2" s="1"/>
  <c r="M19" i="79"/>
  <c r="K19" i="79"/>
  <c r="J19" i="79"/>
  <c r="G19" i="79"/>
  <c r="C19" i="79"/>
  <c r="P19" i="79" s="1"/>
  <c r="B19" i="79"/>
  <c r="A19" i="79"/>
  <c r="T18" i="79"/>
  <c r="R18" i="79"/>
  <c r="O18" i="79"/>
  <c r="F18" i="2" s="1"/>
  <c r="M18" i="79"/>
  <c r="K18" i="79"/>
  <c r="J18" i="79"/>
  <c r="G18" i="79"/>
  <c r="C18" i="79"/>
  <c r="P18" i="79" s="1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O16" i="79"/>
  <c r="F16" i="2" s="1"/>
  <c r="M16" i="79"/>
  <c r="K16" i="79"/>
  <c r="J16" i="79"/>
  <c r="G16" i="79"/>
  <c r="C16" i="79"/>
  <c r="P16" i="79" s="1"/>
  <c r="B16" i="79"/>
  <c r="A16" i="79"/>
  <c r="T15" i="79"/>
  <c r="R15" i="79"/>
  <c r="O15" i="79"/>
  <c r="F15" i="2" s="1"/>
  <c r="M15" i="79"/>
  <c r="K15" i="79"/>
  <c r="J15" i="79"/>
  <c r="G15" i="79"/>
  <c r="C15" i="79"/>
  <c r="P15" i="79" s="1"/>
  <c r="B15" i="79"/>
  <c r="A15" i="79"/>
  <c r="T14" i="79"/>
  <c r="J14" i="79"/>
  <c r="C14" i="79"/>
  <c r="P14" i="79" s="1"/>
  <c r="R14" i="79" s="1"/>
  <c r="B14" i="79"/>
  <c r="A14" i="79"/>
  <c r="T13" i="79"/>
  <c r="P13" i="79"/>
  <c r="R13" i="79" s="1"/>
  <c r="J13" i="79"/>
  <c r="C13" i="79"/>
  <c r="B13" i="79"/>
  <c r="A13" i="79"/>
  <c r="T12" i="79"/>
  <c r="R12" i="79"/>
  <c r="O12" i="79"/>
  <c r="F12" i="2" s="1"/>
  <c r="M12" i="79"/>
  <c r="K12" i="79"/>
  <c r="J12" i="79"/>
  <c r="G12" i="79"/>
  <c r="C12" i="79"/>
  <c r="P12" i="79" s="1"/>
  <c r="B12" i="79"/>
  <c r="A12" i="79"/>
  <c r="T11" i="79"/>
  <c r="J11" i="79"/>
  <c r="C11" i="79"/>
  <c r="P11" i="79" s="1"/>
  <c r="R11" i="79" s="1"/>
  <c r="B11" i="79"/>
  <c r="A11" i="79"/>
  <c r="T10" i="79"/>
  <c r="R10" i="79"/>
  <c r="O10" i="79"/>
  <c r="F10" i="2" s="1"/>
  <c r="M10" i="79"/>
  <c r="K10" i="79"/>
  <c r="J10" i="79"/>
  <c r="G10" i="79"/>
  <c r="C10" i="79"/>
  <c r="P10" i="79" s="1"/>
  <c r="B10" i="79"/>
  <c r="A10" i="79"/>
  <c r="T9" i="79"/>
  <c r="R9" i="79"/>
  <c r="O9" i="79"/>
  <c r="F9" i="2" s="1"/>
  <c r="M9" i="79"/>
  <c r="K9" i="79"/>
  <c r="J9" i="79"/>
  <c r="G9" i="79"/>
  <c r="C9" i="79"/>
  <c r="P9" i="79" s="1"/>
  <c r="B9" i="79"/>
  <c r="A9" i="79"/>
  <c r="T8" i="79"/>
  <c r="J8" i="79"/>
  <c r="C8" i="79"/>
  <c r="P8" i="79" s="1"/>
  <c r="R8" i="79" s="1"/>
  <c r="B8" i="79"/>
  <c r="A8" i="79"/>
  <c r="T7" i="79"/>
  <c r="R7" i="79"/>
  <c r="O7" i="79"/>
  <c r="F7" i="2" s="1"/>
  <c r="M7" i="79"/>
  <c r="K7" i="79"/>
  <c r="J7" i="79"/>
  <c r="G7" i="79"/>
  <c r="C7" i="79"/>
  <c r="P7" i="79" s="1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O5" i="79"/>
  <c r="F5" i="2" s="1"/>
  <c r="M5" i="79"/>
  <c r="K5" i="79"/>
  <c r="J5" i="79"/>
  <c r="G5" i="79"/>
  <c r="C5" i="79"/>
  <c r="P5" i="79" s="1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P73" i="78" s="1"/>
  <c r="B73" i="78"/>
  <c r="A73" i="78"/>
  <c r="T72" i="78"/>
  <c r="S72" i="78"/>
  <c r="R72" i="78"/>
  <c r="O72" i="78"/>
  <c r="E72" i="2" s="1"/>
  <c r="N72" i="78"/>
  <c r="M72" i="78"/>
  <c r="L72" i="78"/>
  <c r="K72" i="78"/>
  <c r="J72" i="78"/>
  <c r="H72" i="78"/>
  <c r="G72" i="78"/>
  <c r="D72" i="78"/>
  <c r="Q72" i="78" s="1"/>
  <c r="C72" i="78"/>
  <c r="P72" i="78" s="1"/>
  <c r="B72" i="78"/>
  <c r="A72" i="78"/>
  <c r="T71" i="78"/>
  <c r="S71" i="78"/>
  <c r="R71" i="78"/>
  <c r="O71" i="78"/>
  <c r="E71" i="2" s="1"/>
  <c r="N71" i="78"/>
  <c r="M71" i="78"/>
  <c r="L71" i="78"/>
  <c r="K71" i="78"/>
  <c r="J71" i="78"/>
  <c r="H71" i="78"/>
  <c r="G71" i="78"/>
  <c r="D71" i="78"/>
  <c r="Q71" i="78" s="1"/>
  <c r="C71" i="78"/>
  <c r="P71" i="78" s="1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P69" i="78" s="1"/>
  <c r="B69" i="78"/>
  <c r="A69" i="78"/>
  <c r="T68" i="78"/>
  <c r="S68" i="78"/>
  <c r="R68" i="78"/>
  <c r="O68" i="78"/>
  <c r="E68" i="2" s="1"/>
  <c r="N68" i="78"/>
  <c r="M68" i="78"/>
  <c r="L68" i="78"/>
  <c r="K68" i="78"/>
  <c r="J68" i="78"/>
  <c r="H68" i="78"/>
  <c r="G68" i="78"/>
  <c r="D68" i="78"/>
  <c r="Q68" i="78" s="1"/>
  <c r="C68" i="78"/>
  <c r="P68" i="78" s="1"/>
  <c r="B68" i="78"/>
  <c r="A68" i="78"/>
  <c r="T67" i="78"/>
  <c r="S67" i="78"/>
  <c r="R67" i="78"/>
  <c r="O67" i="78"/>
  <c r="E67" i="2" s="1"/>
  <c r="N67" i="78"/>
  <c r="M67" i="78"/>
  <c r="L67" i="78"/>
  <c r="K67" i="78"/>
  <c r="J67" i="78"/>
  <c r="H67" i="78"/>
  <c r="G67" i="78"/>
  <c r="D67" i="78"/>
  <c r="Q67" i="78" s="1"/>
  <c r="C67" i="78"/>
  <c r="P67" i="78" s="1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P65" i="78" s="1"/>
  <c r="B65" i="78"/>
  <c r="A65" i="78"/>
  <c r="T64" i="78"/>
  <c r="S64" i="78"/>
  <c r="R64" i="78"/>
  <c r="O64" i="78"/>
  <c r="E64" i="2" s="1"/>
  <c r="N64" i="78"/>
  <c r="M64" i="78"/>
  <c r="L64" i="78"/>
  <c r="K64" i="78"/>
  <c r="J64" i="78"/>
  <c r="H64" i="78"/>
  <c r="G64" i="78"/>
  <c r="D64" i="78"/>
  <c r="Q64" i="78" s="1"/>
  <c r="C64" i="78"/>
  <c r="P64" i="78" s="1"/>
  <c r="B64" i="78"/>
  <c r="A64" i="78"/>
  <c r="T63" i="78"/>
  <c r="S63" i="78"/>
  <c r="R63" i="78"/>
  <c r="O63" i="78"/>
  <c r="E63" i="2" s="1"/>
  <c r="N63" i="78"/>
  <c r="M63" i="78"/>
  <c r="L63" i="78"/>
  <c r="K63" i="78"/>
  <c r="J63" i="78"/>
  <c r="H63" i="78"/>
  <c r="G63" i="78"/>
  <c r="D63" i="78"/>
  <c r="Q63" i="78" s="1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P61" i="78" s="1"/>
  <c r="B61" i="78"/>
  <c r="A61" i="78"/>
  <c r="T60" i="78"/>
  <c r="S60" i="78"/>
  <c r="R60" i="78"/>
  <c r="O60" i="78"/>
  <c r="E60" i="2" s="1"/>
  <c r="N60" i="78"/>
  <c r="M60" i="78"/>
  <c r="L60" i="78"/>
  <c r="K60" i="78"/>
  <c r="J60" i="78"/>
  <c r="H60" i="78"/>
  <c r="G60" i="78"/>
  <c r="D60" i="78"/>
  <c r="Q60" i="78" s="1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J58" i="78"/>
  <c r="D58" i="78"/>
  <c r="Q58" i="78" s="1"/>
  <c r="S58" i="78" s="1"/>
  <c r="C58" i="78"/>
  <c r="B58" i="78"/>
  <c r="A58" i="78"/>
  <c r="T57" i="78"/>
  <c r="R57" i="78"/>
  <c r="P57" i="78"/>
  <c r="J57" i="78"/>
  <c r="D57" i="78"/>
  <c r="Q57" i="78" s="1"/>
  <c r="S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J54" i="78"/>
  <c r="D54" i="78"/>
  <c r="Q54" i="78" s="1"/>
  <c r="S54" i="78" s="1"/>
  <c r="C54" i="78"/>
  <c r="B54" i="78"/>
  <c r="A54" i="78"/>
  <c r="T53" i="78"/>
  <c r="S53" i="78"/>
  <c r="P53" i="78"/>
  <c r="R53" i="78" s="1"/>
  <c r="J53" i="78"/>
  <c r="D53" i="78"/>
  <c r="Q53" i="78" s="1"/>
  <c r="C53" i="78"/>
  <c r="B53" i="78"/>
  <c r="A53" i="78"/>
  <c r="T52" i="78"/>
  <c r="S52" i="78"/>
  <c r="R52" i="78"/>
  <c r="O52" i="78"/>
  <c r="E52" i="2" s="1"/>
  <c r="N52" i="78"/>
  <c r="M52" i="78"/>
  <c r="L52" i="78"/>
  <c r="K52" i="78"/>
  <c r="J52" i="78"/>
  <c r="H52" i="78"/>
  <c r="G52" i="78"/>
  <c r="D52" i="78"/>
  <c r="Q52" i="78" s="1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P47" i="78"/>
  <c r="R47" i="78" s="1"/>
  <c r="J47" i="78"/>
  <c r="D47" i="78"/>
  <c r="Q47" i="78" s="1"/>
  <c r="S47" i="78" s="1"/>
  <c r="C47" i="78"/>
  <c r="B47" i="78"/>
  <c r="A47" i="78"/>
  <c r="T46" i="78"/>
  <c r="J46" i="78"/>
  <c r="D46" i="78"/>
  <c r="Q46" i="78" s="1"/>
  <c r="S46" i="78" s="1"/>
  <c r="C46" i="78"/>
  <c r="B46" i="78"/>
  <c r="A46" i="78"/>
  <c r="T45" i="78"/>
  <c r="S45" i="78"/>
  <c r="R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P45" i="78" s="1"/>
  <c r="B45" i="78"/>
  <c r="A45" i="78"/>
  <c r="T44" i="78"/>
  <c r="S44" i="78"/>
  <c r="R44" i="78"/>
  <c r="O44" i="78"/>
  <c r="E44" i="2" s="1"/>
  <c r="N44" i="78"/>
  <c r="M44" i="78"/>
  <c r="L44" i="78"/>
  <c r="K44" i="78"/>
  <c r="J44" i="78"/>
  <c r="H44" i="78"/>
  <c r="G44" i="78"/>
  <c r="D44" i="78"/>
  <c r="Q44" i="78" s="1"/>
  <c r="C44" i="78"/>
  <c r="P44" i="78" s="1"/>
  <c r="B44" i="78"/>
  <c r="A44" i="78"/>
  <c r="T43" i="78"/>
  <c r="S43" i="78"/>
  <c r="R43" i="78"/>
  <c r="O43" i="78"/>
  <c r="E43" i="2" s="1"/>
  <c r="N43" i="78"/>
  <c r="M43" i="78"/>
  <c r="L43" i="78"/>
  <c r="K43" i="78"/>
  <c r="J43" i="78"/>
  <c r="H43" i="78"/>
  <c r="G43" i="78"/>
  <c r="D43" i="78"/>
  <c r="Q43" i="78" s="1"/>
  <c r="C43" i="78"/>
  <c r="P43" i="78" s="1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P41" i="78" s="1"/>
  <c r="B41" i="78"/>
  <c r="A41" i="78"/>
  <c r="T40" i="78"/>
  <c r="R40" i="78"/>
  <c r="Q40" i="78"/>
  <c r="S40" i="78" s="1"/>
  <c r="J40" i="78"/>
  <c r="C40" i="78"/>
  <c r="P40" i="78" s="1"/>
  <c r="B40" i="78"/>
  <c r="A40" i="78"/>
  <c r="T39" i="78"/>
  <c r="S39" i="78"/>
  <c r="J39" i="78"/>
  <c r="D39" i="78"/>
  <c r="Q39" i="78" s="1"/>
  <c r="C39" i="78"/>
  <c r="P39" i="78" s="1"/>
  <c r="R39" i="78" s="1"/>
  <c r="B39" i="78"/>
  <c r="A39" i="78"/>
  <c r="D38" i="78"/>
  <c r="C38" i="78"/>
  <c r="B38" i="78"/>
  <c r="A38" i="78"/>
  <c r="E37" i="78"/>
  <c r="I35" i="78"/>
  <c r="T34" i="78"/>
  <c r="R34" i="78"/>
  <c r="O34" i="78"/>
  <c r="E34" i="2" s="1"/>
  <c r="M34" i="78"/>
  <c r="K34" i="78"/>
  <c r="J34" i="78"/>
  <c r="G34" i="78"/>
  <c r="C34" i="78"/>
  <c r="P34" i="78" s="1"/>
  <c r="B34" i="78"/>
  <c r="A34" i="78"/>
  <c r="T33" i="78"/>
  <c r="R33" i="78"/>
  <c r="O33" i="78"/>
  <c r="E33" i="2" s="1"/>
  <c r="M33" i="78"/>
  <c r="K33" i="78"/>
  <c r="J33" i="78"/>
  <c r="G33" i="78"/>
  <c r="C33" i="78"/>
  <c r="P33" i="78" s="1"/>
  <c r="B33" i="78"/>
  <c r="A33" i="78"/>
  <c r="T32" i="78"/>
  <c r="R32" i="78"/>
  <c r="O32" i="78"/>
  <c r="E32" i="2" s="1"/>
  <c r="M32" i="78"/>
  <c r="K32" i="78"/>
  <c r="J32" i="78"/>
  <c r="G32" i="78"/>
  <c r="C32" i="78"/>
  <c r="P32" i="78" s="1"/>
  <c r="B32" i="78"/>
  <c r="A32" i="78"/>
  <c r="T31" i="78"/>
  <c r="R31" i="78"/>
  <c r="O31" i="78"/>
  <c r="E31" i="2" s="1"/>
  <c r="M31" i="78"/>
  <c r="K31" i="78"/>
  <c r="J31" i="78"/>
  <c r="G31" i="78"/>
  <c r="C31" i="78"/>
  <c r="P31" i="78" s="1"/>
  <c r="B31" i="78"/>
  <c r="A31" i="78"/>
  <c r="T30" i="78"/>
  <c r="R30" i="78"/>
  <c r="O30" i="78"/>
  <c r="E30" i="2" s="1"/>
  <c r="M30" i="78"/>
  <c r="K30" i="78"/>
  <c r="J30" i="78"/>
  <c r="G30" i="78"/>
  <c r="C30" i="78"/>
  <c r="P30" i="78" s="1"/>
  <c r="B30" i="78"/>
  <c r="A30" i="78"/>
  <c r="T29" i="78"/>
  <c r="J29" i="78"/>
  <c r="C29" i="78"/>
  <c r="P29" i="78" s="1"/>
  <c r="R29" i="78" s="1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O27" i="78"/>
  <c r="E27" i="2" s="1"/>
  <c r="M27" i="78"/>
  <c r="K27" i="78"/>
  <c r="J27" i="78"/>
  <c r="G27" i="78"/>
  <c r="C27" i="78"/>
  <c r="P27" i="78" s="1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O25" i="78"/>
  <c r="E25" i="2" s="1"/>
  <c r="M25" i="78"/>
  <c r="K25" i="78"/>
  <c r="J25" i="78"/>
  <c r="G25" i="78"/>
  <c r="C25" i="78"/>
  <c r="P25" i="78" s="1"/>
  <c r="B25" i="78"/>
  <c r="A25" i="78"/>
  <c r="T24" i="78"/>
  <c r="R24" i="78"/>
  <c r="O24" i="78"/>
  <c r="E24" i="2" s="1"/>
  <c r="M24" i="78"/>
  <c r="K24" i="78"/>
  <c r="J24" i="78"/>
  <c r="G24" i="78"/>
  <c r="C24" i="78"/>
  <c r="P24" i="78" s="1"/>
  <c r="B24" i="78"/>
  <c r="A24" i="78"/>
  <c r="T23" i="78"/>
  <c r="R23" i="78"/>
  <c r="O23" i="78"/>
  <c r="E23" i="2" s="1"/>
  <c r="M23" i="78"/>
  <c r="K23" i="78"/>
  <c r="J23" i="78"/>
  <c r="G23" i="78"/>
  <c r="C23" i="78"/>
  <c r="P23" i="78" s="1"/>
  <c r="B23" i="78"/>
  <c r="A23" i="78"/>
  <c r="T22" i="78"/>
  <c r="R22" i="78"/>
  <c r="O22" i="78"/>
  <c r="E22" i="2" s="1"/>
  <c r="M22" i="78"/>
  <c r="K22" i="78"/>
  <c r="J22" i="78"/>
  <c r="G22" i="78"/>
  <c r="C22" i="78"/>
  <c r="P22" i="78" s="1"/>
  <c r="B22" i="78"/>
  <c r="A22" i="78"/>
  <c r="T21" i="78"/>
  <c r="R21" i="78"/>
  <c r="O21" i="78"/>
  <c r="E21" i="2" s="1"/>
  <c r="M21" i="78"/>
  <c r="K21" i="78"/>
  <c r="J21" i="78"/>
  <c r="G21" i="78"/>
  <c r="C21" i="78"/>
  <c r="P21" i="78" s="1"/>
  <c r="B21" i="78"/>
  <c r="A21" i="78"/>
  <c r="T20" i="78"/>
  <c r="R20" i="78"/>
  <c r="O20" i="78"/>
  <c r="E20" i="2" s="1"/>
  <c r="M20" i="78"/>
  <c r="K20" i="78"/>
  <c r="J20" i="78"/>
  <c r="G20" i="78"/>
  <c r="C20" i="78"/>
  <c r="P20" i="78" s="1"/>
  <c r="B20" i="78"/>
  <c r="A20" i="78"/>
  <c r="T19" i="78"/>
  <c r="J19" i="78"/>
  <c r="C19" i="78"/>
  <c r="P19" i="78" s="1"/>
  <c r="R19" i="78" s="1"/>
  <c r="B19" i="78"/>
  <c r="A19" i="78"/>
  <c r="T18" i="78"/>
  <c r="R18" i="78"/>
  <c r="O18" i="78"/>
  <c r="E18" i="2" s="1"/>
  <c r="M18" i="78"/>
  <c r="K18" i="78"/>
  <c r="J18" i="78"/>
  <c r="G18" i="78"/>
  <c r="C18" i="78"/>
  <c r="P18" i="78" s="1"/>
  <c r="B18" i="78"/>
  <c r="A18" i="78"/>
  <c r="T17" i="78"/>
  <c r="R17" i="78"/>
  <c r="O17" i="78"/>
  <c r="E17" i="2" s="1"/>
  <c r="M17" i="78"/>
  <c r="K17" i="78"/>
  <c r="J17" i="78"/>
  <c r="G17" i="78"/>
  <c r="C17" i="78"/>
  <c r="P17" i="78" s="1"/>
  <c r="B17" i="78"/>
  <c r="A17" i="78"/>
  <c r="T16" i="78"/>
  <c r="R16" i="78"/>
  <c r="O16" i="78"/>
  <c r="E16" i="2" s="1"/>
  <c r="M16" i="78"/>
  <c r="K16" i="78"/>
  <c r="J16" i="78"/>
  <c r="G16" i="78"/>
  <c r="C16" i="78"/>
  <c r="P16" i="78" s="1"/>
  <c r="B16" i="78"/>
  <c r="A16" i="78"/>
  <c r="T15" i="78"/>
  <c r="R15" i="78"/>
  <c r="O15" i="78"/>
  <c r="E15" i="2" s="1"/>
  <c r="M15" i="78"/>
  <c r="K15" i="78"/>
  <c r="J15" i="78"/>
  <c r="G15" i="78"/>
  <c r="C15" i="78"/>
  <c r="P15" i="78" s="1"/>
  <c r="B15" i="78"/>
  <c r="A15" i="78"/>
  <c r="T14" i="78"/>
  <c r="R14" i="78"/>
  <c r="O14" i="78"/>
  <c r="E14" i="2" s="1"/>
  <c r="M14" i="78"/>
  <c r="K14" i="78"/>
  <c r="J14" i="78"/>
  <c r="G14" i="78"/>
  <c r="C14" i="78"/>
  <c r="P14" i="78" s="1"/>
  <c r="B14" i="78"/>
  <c r="A14" i="78"/>
  <c r="T13" i="78"/>
  <c r="J13" i="78"/>
  <c r="C13" i="78"/>
  <c r="P13" i="78" s="1"/>
  <c r="R13" i="78" s="1"/>
  <c r="B13" i="78"/>
  <c r="A13" i="78"/>
  <c r="T12" i="78"/>
  <c r="R12" i="78"/>
  <c r="O12" i="78"/>
  <c r="E12" i="2" s="1"/>
  <c r="M12" i="78"/>
  <c r="K12" i="78"/>
  <c r="J12" i="78"/>
  <c r="G12" i="78"/>
  <c r="C12" i="78"/>
  <c r="P12" i="78" s="1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O10" i="78"/>
  <c r="E10" i="2" s="1"/>
  <c r="M10" i="78"/>
  <c r="K10" i="78"/>
  <c r="J10" i="78"/>
  <c r="G10" i="78"/>
  <c r="C10" i="78"/>
  <c r="P10" i="78" s="1"/>
  <c r="B10" i="78"/>
  <c r="A10" i="78"/>
  <c r="T9" i="78"/>
  <c r="R9" i="78"/>
  <c r="O9" i="78"/>
  <c r="E9" i="2" s="1"/>
  <c r="M9" i="78"/>
  <c r="K9" i="78"/>
  <c r="J9" i="78"/>
  <c r="G9" i="78"/>
  <c r="C9" i="78"/>
  <c r="P9" i="78" s="1"/>
  <c r="B9" i="78"/>
  <c r="A9" i="78"/>
  <c r="T8" i="78"/>
  <c r="R8" i="78"/>
  <c r="O8" i="78"/>
  <c r="E8" i="2" s="1"/>
  <c r="M8" i="78"/>
  <c r="K8" i="78"/>
  <c r="J8" i="78"/>
  <c r="G8" i="78"/>
  <c r="C8" i="78"/>
  <c r="P8" i="78" s="1"/>
  <c r="B8" i="78"/>
  <c r="A8" i="78"/>
  <c r="T7" i="78"/>
  <c r="R7" i="78"/>
  <c r="O7" i="78"/>
  <c r="E7" i="2" s="1"/>
  <c r="M7" i="78"/>
  <c r="K7" i="78"/>
  <c r="J7" i="78"/>
  <c r="G7" i="78"/>
  <c r="C7" i="78"/>
  <c r="P7" i="78" s="1"/>
  <c r="B7" i="78"/>
  <c r="A7" i="78"/>
  <c r="T6" i="78"/>
  <c r="R6" i="78"/>
  <c r="O6" i="78"/>
  <c r="E6" i="2" s="1"/>
  <c r="M6" i="78"/>
  <c r="K6" i="78"/>
  <c r="J6" i="78"/>
  <c r="G6" i="78"/>
  <c r="C6" i="78"/>
  <c r="P6" i="78" s="1"/>
  <c r="B6" i="78"/>
  <c r="A6" i="78"/>
  <c r="T5" i="78"/>
  <c r="R5" i="78"/>
  <c r="O5" i="78"/>
  <c r="E5" i="2" s="1"/>
  <c r="M5" i="78"/>
  <c r="K5" i="78"/>
  <c r="J5" i="78"/>
  <c r="G5" i="78"/>
  <c r="C5" i="78"/>
  <c r="P5" i="78" s="1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O73" i="76"/>
  <c r="D73" i="2" s="1"/>
  <c r="N73" i="76"/>
  <c r="M73" i="76"/>
  <c r="L73" i="76"/>
  <c r="K73" i="76"/>
  <c r="J73" i="76"/>
  <c r="H73" i="76"/>
  <c r="G73" i="76"/>
  <c r="D73" i="76"/>
  <c r="Q73" i="76" s="1"/>
  <c r="C73" i="76"/>
  <c r="P73" i="76" s="1"/>
  <c r="B73" i="76"/>
  <c r="A73" i="76"/>
  <c r="T72" i="76"/>
  <c r="S72" i="76"/>
  <c r="R72" i="76"/>
  <c r="O72" i="76"/>
  <c r="D72" i="2" s="1"/>
  <c r="N72" i="76"/>
  <c r="M72" i="76"/>
  <c r="L72" i="76"/>
  <c r="K72" i="76"/>
  <c r="J72" i="76"/>
  <c r="H72" i="76"/>
  <c r="G72" i="76"/>
  <c r="D72" i="76"/>
  <c r="Q72" i="76" s="1"/>
  <c r="C72" i="76"/>
  <c r="P72" i="76" s="1"/>
  <c r="B72" i="76"/>
  <c r="A72" i="76"/>
  <c r="T71" i="76"/>
  <c r="S71" i="76"/>
  <c r="R71" i="76"/>
  <c r="O71" i="76"/>
  <c r="D71" i="2" s="1"/>
  <c r="N71" i="76"/>
  <c r="M71" i="76"/>
  <c r="L71" i="76"/>
  <c r="K71" i="76"/>
  <c r="J71" i="76"/>
  <c r="H71" i="76"/>
  <c r="G71" i="76"/>
  <c r="D71" i="76"/>
  <c r="Q71" i="76" s="1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O69" i="76"/>
  <c r="D69" i="2" s="1"/>
  <c r="N69" i="76"/>
  <c r="M69" i="76"/>
  <c r="L69" i="76"/>
  <c r="K69" i="76"/>
  <c r="J69" i="76"/>
  <c r="H69" i="76"/>
  <c r="G69" i="76"/>
  <c r="D69" i="76"/>
  <c r="Q69" i="76" s="1"/>
  <c r="C69" i="76"/>
  <c r="P69" i="76" s="1"/>
  <c r="B69" i="76"/>
  <c r="A69" i="76"/>
  <c r="T68" i="76"/>
  <c r="S68" i="76"/>
  <c r="R68" i="76"/>
  <c r="O68" i="76"/>
  <c r="D68" i="2" s="1"/>
  <c r="N68" i="76"/>
  <c r="M68" i="76"/>
  <c r="L68" i="76"/>
  <c r="K68" i="76"/>
  <c r="J68" i="76"/>
  <c r="H68" i="76"/>
  <c r="G68" i="76"/>
  <c r="D68" i="76"/>
  <c r="Q68" i="76" s="1"/>
  <c r="C68" i="76"/>
  <c r="P68" i="76" s="1"/>
  <c r="B68" i="76"/>
  <c r="A68" i="76"/>
  <c r="T67" i="76"/>
  <c r="S67" i="76"/>
  <c r="R67" i="76"/>
  <c r="O67" i="76"/>
  <c r="D67" i="2" s="1"/>
  <c r="N67" i="76"/>
  <c r="M67" i="76"/>
  <c r="L67" i="76"/>
  <c r="K67" i="76"/>
  <c r="J67" i="76"/>
  <c r="H67" i="76"/>
  <c r="G67" i="76"/>
  <c r="D67" i="76"/>
  <c r="Q67" i="76" s="1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O65" i="76"/>
  <c r="D65" i="2" s="1"/>
  <c r="N65" i="76"/>
  <c r="M65" i="76"/>
  <c r="L65" i="76"/>
  <c r="K65" i="76"/>
  <c r="J65" i="76"/>
  <c r="H65" i="76"/>
  <c r="G65" i="76"/>
  <c r="D65" i="76"/>
  <c r="Q65" i="76" s="1"/>
  <c r="C65" i="76"/>
  <c r="P65" i="76" s="1"/>
  <c r="B65" i="76"/>
  <c r="A65" i="76"/>
  <c r="T64" i="76"/>
  <c r="S64" i="76"/>
  <c r="R64" i="76"/>
  <c r="O64" i="76"/>
  <c r="D64" i="2" s="1"/>
  <c r="N64" i="76"/>
  <c r="M64" i="76"/>
  <c r="L64" i="76"/>
  <c r="K64" i="76"/>
  <c r="J64" i="76"/>
  <c r="H64" i="76"/>
  <c r="G64" i="76"/>
  <c r="D64" i="76"/>
  <c r="Q64" i="76" s="1"/>
  <c r="C64" i="76"/>
  <c r="P64" i="76" s="1"/>
  <c r="B64" i="76"/>
  <c r="A64" i="76"/>
  <c r="T63" i="76"/>
  <c r="S63" i="76"/>
  <c r="R63" i="76"/>
  <c r="O63" i="76"/>
  <c r="D63" i="2" s="1"/>
  <c r="N63" i="76"/>
  <c r="M63" i="76"/>
  <c r="L63" i="76"/>
  <c r="K63" i="76"/>
  <c r="J63" i="76"/>
  <c r="H63" i="76"/>
  <c r="G63" i="76"/>
  <c r="D63" i="76"/>
  <c r="Q63" i="76" s="1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O61" i="76"/>
  <c r="D61" i="2" s="1"/>
  <c r="N61" i="76"/>
  <c r="M61" i="76"/>
  <c r="L61" i="76"/>
  <c r="K61" i="76"/>
  <c r="J61" i="76"/>
  <c r="H61" i="76"/>
  <c r="G61" i="76"/>
  <c r="D61" i="76"/>
  <c r="Q61" i="76" s="1"/>
  <c r="C61" i="76"/>
  <c r="P61" i="76" s="1"/>
  <c r="B61" i="76"/>
  <c r="A61" i="76"/>
  <c r="T60" i="76"/>
  <c r="S60" i="76"/>
  <c r="R60" i="76"/>
  <c r="O60" i="76"/>
  <c r="D60" i="2" s="1"/>
  <c r="N60" i="76"/>
  <c r="M60" i="76"/>
  <c r="L60" i="76"/>
  <c r="K60" i="76"/>
  <c r="J60" i="76"/>
  <c r="H60" i="76"/>
  <c r="G60" i="76"/>
  <c r="D60" i="76"/>
  <c r="Q60" i="76" s="1"/>
  <c r="C60" i="76"/>
  <c r="P60" i="76" s="1"/>
  <c r="B60" i="76"/>
  <c r="A60" i="76"/>
  <c r="T59" i="76"/>
  <c r="S59" i="76"/>
  <c r="R59" i="76"/>
  <c r="O59" i="76"/>
  <c r="D59" i="2" s="1"/>
  <c r="N59" i="76"/>
  <c r="M59" i="76"/>
  <c r="L59" i="76"/>
  <c r="K59" i="76"/>
  <c r="J59" i="76"/>
  <c r="H59" i="76"/>
  <c r="G59" i="76"/>
  <c r="D59" i="76"/>
  <c r="Q59" i="76" s="1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J57" i="76"/>
  <c r="D57" i="76"/>
  <c r="Q57" i="76" s="1"/>
  <c r="S57" i="76" s="1"/>
  <c r="C57" i="76"/>
  <c r="P57" i="76" s="1"/>
  <c r="R57" i="76" s="1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O55" i="76"/>
  <c r="D55" i="2" s="1"/>
  <c r="N55" i="76"/>
  <c r="M55" i="76"/>
  <c r="L55" i="76"/>
  <c r="K55" i="76"/>
  <c r="J55" i="76"/>
  <c r="H55" i="76"/>
  <c r="G55" i="76"/>
  <c r="D55" i="76"/>
  <c r="Q55" i="76" s="1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J53" i="76"/>
  <c r="D53" i="76"/>
  <c r="Q53" i="76" s="1"/>
  <c r="S53" i="76" s="1"/>
  <c r="C53" i="76"/>
  <c r="P53" i="76" s="1"/>
  <c r="R53" i="76" s="1"/>
  <c r="B53" i="76"/>
  <c r="A53" i="76"/>
  <c r="T52" i="76"/>
  <c r="S52" i="76"/>
  <c r="R52" i="76"/>
  <c r="O52" i="76"/>
  <c r="D52" i="2" s="1"/>
  <c r="N52" i="76"/>
  <c r="M52" i="76"/>
  <c r="L52" i="76"/>
  <c r="K52" i="76"/>
  <c r="J52" i="76"/>
  <c r="H52" i="76"/>
  <c r="G52" i="76"/>
  <c r="D52" i="76"/>
  <c r="Q52" i="76" s="1"/>
  <c r="C52" i="76"/>
  <c r="P52" i="76" s="1"/>
  <c r="B52" i="76"/>
  <c r="A52" i="76"/>
  <c r="T51" i="76"/>
  <c r="S51" i="76"/>
  <c r="R51" i="76"/>
  <c r="O51" i="76"/>
  <c r="D51" i="2" s="1"/>
  <c r="N51" i="76"/>
  <c r="M51" i="76"/>
  <c r="L51" i="76"/>
  <c r="K51" i="76"/>
  <c r="J51" i="76"/>
  <c r="H51" i="76"/>
  <c r="G51" i="76"/>
  <c r="D51" i="76"/>
  <c r="Q51" i="76" s="1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O49" i="76"/>
  <c r="D49" i="2" s="1"/>
  <c r="N49" i="76"/>
  <c r="M49" i="76"/>
  <c r="L49" i="76"/>
  <c r="K49" i="76"/>
  <c r="J49" i="76"/>
  <c r="H49" i="76"/>
  <c r="G49" i="76"/>
  <c r="D49" i="76"/>
  <c r="Q49" i="76" s="1"/>
  <c r="C49" i="76"/>
  <c r="P49" i="76" s="1"/>
  <c r="B49" i="76"/>
  <c r="A49" i="76"/>
  <c r="T48" i="76"/>
  <c r="S48" i="76"/>
  <c r="R48" i="76"/>
  <c r="O48" i="76"/>
  <c r="D48" i="2" s="1"/>
  <c r="N48" i="76"/>
  <c r="M48" i="76"/>
  <c r="L48" i="76"/>
  <c r="K48" i="76"/>
  <c r="J48" i="76"/>
  <c r="H48" i="76"/>
  <c r="G48" i="76"/>
  <c r="D48" i="76"/>
  <c r="Q48" i="76" s="1"/>
  <c r="C48" i="76"/>
  <c r="P48" i="76" s="1"/>
  <c r="B48" i="76"/>
  <c r="A48" i="76"/>
  <c r="T47" i="76"/>
  <c r="Q47" i="76"/>
  <c r="S47" i="76" s="1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P45" i="76"/>
  <c r="O45" i="76"/>
  <c r="D45" i="2" s="1"/>
  <c r="N45" i="76"/>
  <c r="M45" i="76"/>
  <c r="L45" i="76"/>
  <c r="K45" i="76"/>
  <c r="J45" i="76"/>
  <c r="H45" i="76"/>
  <c r="G45" i="76"/>
  <c r="D45" i="76"/>
  <c r="Q45" i="76" s="1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O41" i="76"/>
  <c r="D41" i="2" s="1"/>
  <c r="N41" i="76"/>
  <c r="M41" i="76"/>
  <c r="L41" i="76"/>
  <c r="K41" i="76"/>
  <c r="J41" i="76"/>
  <c r="H41" i="76"/>
  <c r="G41" i="76"/>
  <c r="D41" i="76"/>
  <c r="Q41" i="76" s="1"/>
  <c r="C41" i="76"/>
  <c r="P41" i="76" s="1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P39" i="76"/>
  <c r="R39" i="76" s="1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O34" i="76"/>
  <c r="D34" i="2" s="1"/>
  <c r="M34" i="76"/>
  <c r="K34" i="76"/>
  <c r="J34" i="76"/>
  <c r="G34" i="76"/>
  <c r="C34" i="76"/>
  <c r="P34" i="76" s="1"/>
  <c r="B34" i="76"/>
  <c r="A34" i="76"/>
  <c r="T33" i="76"/>
  <c r="R33" i="76"/>
  <c r="O33" i="76"/>
  <c r="D33" i="2" s="1"/>
  <c r="M33" i="76"/>
  <c r="K33" i="76"/>
  <c r="J33" i="76"/>
  <c r="G33" i="76"/>
  <c r="C33" i="76"/>
  <c r="P33" i="76" s="1"/>
  <c r="B33" i="76"/>
  <c r="A33" i="76"/>
  <c r="T32" i="76"/>
  <c r="R32" i="76"/>
  <c r="O32" i="76"/>
  <c r="D32" i="2" s="1"/>
  <c r="M32" i="76"/>
  <c r="K32" i="76"/>
  <c r="J32" i="76"/>
  <c r="G32" i="76"/>
  <c r="C32" i="76"/>
  <c r="P32" i="76" s="1"/>
  <c r="B32" i="76"/>
  <c r="A32" i="76"/>
  <c r="T31" i="76"/>
  <c r="R31" i="76"/>
  <c r="O31" i="76"/>
  <c r="D31" i="2" s="1"/>
  <c r="M31" i="76"/>
  <c r="K31" i="76"/>
  <c r="J31" i="76"/>
  <c r="G31" i="76"/>
  <c r="C31" i="76"/>
  <c r="P31" i="76" s="1"/>
  <c r="B31" i="76"/>
  <c r="A31" i="76"/>
  <c r="T30" i="76"/>
  <c r="R30" i="76"/>
  <c r="O30" i="76"/>
  <c r="D30" i="2" s="1"/>
  <c r="M30" i="76"/>
  <c r="K30" i="76"/>
  <c r="J30" i="76"/>
  <c r="G30" i="76"/>
  <c r="C30" i="76"/>
  <c r="P30" i="76" s="1"/>
  <c r="B30" i="76"/>
  <c r="A30" i="76"/>
  <c r="T29" i="76"/>
  <c r="J29" i="76"/>
  <c r="C29" i="76"/>
  <c r="P29" i="76" s="1"/>
  <c r="R29" i="76" s="1"/>
  <c r="B29" i="76"/>
  <c r="A29" i="76"/>
  <c r="T28" i="76"/>
  <c r="J28" i="76"/>
  <c r="C28" i="76"/>
  <c r="P28" i="76" s="1"/>
  <c r="R28" i="76" s="1"/>
  <c r="B28" i="76"/>
  <c r="A28" i="76"/>
  <c r="T27" i="76"/>
  <c r="R27" i="76"/>
  <c r="O27" i="76"/>
  <c r="D27" i="2" s="1"/>
  <c r="M27" i="76"/>
  <c r="K27" i="76"/>
  <c r="J27" i="76"/>
  <c r="G27" i="76"/>
  <c r="C27" i="76"/>
  <c r="P27" i="76" s="1"/>
  <c r="B27" i="76"/>
  <c r="A27" i="76"/>
  <c r="T26" i="76"/>
  <c r="R26" i="76"/>
  <c r="O26" i="76"/>
  <c r="D26" i="2" s="1"/>
  <c r="M26" i="76"/>
  <c r="K26" i="76"/>
  <c r="J26" i="76"/>
  <c r="G26" i="76"/>
  <c r="C26" i="76"/>
  <c r="P26" i="76" s="1"/>
  <c r="B26" i="76"/>
  <c r="A26" i="76"/>
  <c r="T25" i="76"/>
  <c r="R25" i="76"/>
  <c r="O25" i="76"/>
  <c r="D25" i="2" s="1"/>
  <c r="M25" i="76"/>
  <c r="K25" i="76"/>
  <c r="J25" i="76"/>
  <c r="G25" i="76"/>
  <c r="C25" i="76"/>
  <c r="P25" i="76" s="1"/>
  <c r="B25" i="76"/>
  <c r="A25" i="76"/>
  <c r="T24" i="76"/>
  <c r="R24" i="76"/>
  <c r="O24" i="76"/>
  <c r="D24" i="2" s="1"/>
  <c r="M24" i="76"/>
  <c r="K24" i="76"/>
  <c r="J24" i="76"/>
  <c r="G24" i="76"/>
  <c r="C24" i="76"/>
  <c r="P24" i="76" s="1"/>
  <c r="B24" i="76"/>
  <c r="A24" i="76"/>
  <c r="T23" i="76"/>
  <c r="R23" i="76"/>
  <c r="O23" i="76"/>
  <c r="D23" i="2" s="1"/>
  <c r="M23" i="76"/>
  <c r="K23" i="76"/>
  <c r="J23" i="76"/>
  <c r="G23" i="76"/>
  <c r="C23" i="76"/>
  <c r="P23" i="76" s="1"/>
  <c r="B23" i="76"/>
  <c r="A23" i="76"/>
  <c r="T22" i="76"/>
  <c r="R22" i="76"/>
  <c r="O22" i="76"/>
  <c r="D22" i="2" s="1"/>
  <c r="M22" i="76"/>
  <c r="K22" i="76"/>
  <c r="J22" i="76"/>
  <c r="G22" i="76"/>
  <c r="C22" i="76"/>
  <c r="P22" i="76" s="1"/>
  <c r="B22" i="76"/>
  <c r="A22" i="76"/>
  <c r="T21" i="76"/>
  <c r="R21" i="76"/>
  <c r="O21" i="76"/>
  <c r="D21" i="2" s="1"/>
  <c r="M21" i="76"/>
  <c r="K21" i="76"/>
  <c r="J21" i="76"/>
  <c r="G21" i="76"/>
  <c r="C21" i="76"/>
  <c r="P21" i="76" s="1"/>
  <c r="B21" i="76"/>
  <c r="A21" i="76"/>
  <c r="T20" i="76"/>
  <c r="R20" i="76"/>
  <c r="O20" i="76"/>
  <c r="D20" i="2" s="1"/>
  <c r="M20" i="76"/>
  <c r="K20" i="76"/>
  <c r="J20" i="76"/>
  <c r="G20" i="76"/>
  <c r="C20" i="76"/>
  <c r="P20" i="76" s="1"/>
  <c r="B20" i="76"/>
  <c r="A20" i="76"/>
  <c r="T19" i="76"/>
  <c r="J19" i="76"/>
  <c r="C19" i="76"/>
  <c r="P19" i="76" s="1"/>
  <c r="R19" i="76" s="1"/>
  <c r="B19" i="76"/>
  <c r="A19" i="76"/>
  <c r="T18" i="76"/>
  <c r="R18" i="76"/>
  <c r="O18" i="76"/>
  <c r="D18" i="2" s="1"/>
  <c r="M18" i="76"/>
  <c r="K18" i="76"/>
  <c r="J18" i="76"/>
  <c r="G18" i="76"/>
  <c r="C18" i="76"/>
  <c r="P18" i="76" s="1"/>
  <c r="B18" i="76"/>
  <c r="A18" i="76"/>
  <c r="T17" i="76"/>
  <c r="R17" i="76"/>
  <c r="O17" i="76"/>
  <c r="D17" i="2" s="1"/>
  <c r="M17" i="76"/>
  <c r="K17" i="76"/>
  <c r="J17" i="76"/>
  <c r="G17" i="76"/>
  <c r="C17" i="76"/>
  <c r="P17" i="76" s="1"/>
  <c r="B17" i="76"/>
  <c r="A17" i="76"/>
  <c r="T16" i="76"/>
  <c r="R16" i="76"/>
  <c r="O16" i="76"/>
  <c r="D16" i="2" s="1"/>
  <c r="M16" i="76"/>
  <c r="K16" i="76"/>
  <c r="J16" i="76"/>
  <c r="G16" i="76"/>
  <c r="C16" i="76"/>
  <c r="P16" i="76" s="1"/>
  <c r="B16" i="76"/>
  <c r="A16" i="76"/>
  <c r="T15" i="76"/>
  <c r="R15" i="76"/>
  <c r="O15" i="76"/>
  <c r="D15" i="2" s="1"/>
  <c r="M15" i="76"/>
  <c r="K15" i="76"/>
  <c r="J15" i="76"/>
  <c r="G15" i="76"/>
  <c r="C15" i="76"/>
  <c r="P15" i="76" s="1"/>
  <c r="B15" i="76"/>
  <c r="A15" i="76"/>
  <c r="T14" i="76"/>
  <c r="R14" i="76"/>
  <c r="O14" i="76"/>
  <c r="D14" i="2" s="1"/>
  <c r="M14" i="76"/>
  <c r="K14" i="76"/>
  <c r="J14" i="76"/>
  <c r="G14" i="76"/>
  <c r="C14" i="76"/>
  <c r="P14" i="76" s="1"/>
  <c r="B14" i="76"/>
  <c r="A14" i="76"/>
  <c r="T13" i="76"/>
  <c r="J13" i="76"/>
  <c r="C13" i="76"/>
  <c r="P13" i="76" s="1"/>
  <c r="R13" i="76" s="1"/>
  <c r="B13" i="76"/>
  <c r="A13" i="76"/>
  <c r="T12" i="76"/>
  <c r="R12" i="76"/>
  <c r="O12" i="76"/>
  <c r="D12" i="2" s="1"/>
  <c r="M12" i="76"/>
  <c r="K12" i="76"/>
  <c r="J12" i="76"/>
  <c r="G12" i="76"/>
  <c r="C12" i="76"/>
  <c r="P12" i="76" s="1"/>
  <c r="B12" i="76"/>
  <c r="A12" i="76"/>
  <c r="T11" i="76"/>
  <c r="R11" i="76"/>
  <c r="O11" i="76"/>
  <c r="D11" i="2" s="1"/>
  <c r="M11" i="76"/>
  <c r="K11" i="76"/>
  <c r="J11" i="76"/>
  <c r="G11" i="76"/>
  <c r="C11" i="76"/>
  <c r="P11" i="76" s="1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O9" i="76"/>
  <c r="D9" i="2" s="1"/>
  <c r="M9" i="76"/>
  <c r="K9" i="76"/>
  <c r="J9" i="76"/>
  <c r="G9" i="76"/>
  <c r="C9" i="76"/>
  <c r="P9" i="76" s="1"/>
  <c r="B9" i="76"/>
  <c r="A9" i="76"/>
  <c r="T8" i="76"/>
  <c r="R8" i="76"/>
  <c r="O8" i="76"/>
  <c r="D8" i="2" s="1"/>
  <c r="M8" i="76"/>
  <c r="K8" i="76"/>
  <c r="J8" i="76"/>
  <c r="G8" i="76"/>
  <c r="C8" i="76"/>
  <c r="P8" i="76" s="1"/>
  <c r="B8" i="76"/>
  <c r="A8" i="76"/>
  <c r="T7" i="76"/>
  <c r="R7" i="76"/>
  <c r="O7" i="76"/>
  <c r="D7" i="2" s="1"/>
  <c r="M7" i="76"/>
  <c r="K7" i="76"/>
  <c r="J7" i="76"/>
  <c r="G7" i="76"/>
  <c r="C7" i="76"/>
  <c r="P7" i="76" s="1"/>
  <c r="B7" i="76"/>
  <c r="A7" i="76"/>
  <c r="T6" i="76"/>
  <c r="R6" i="76"/>
  <c r="O6" i="76"/>
  <c r="D6" i="2" s="1"/>
  <c r="M6" i="76"/>
  <c r="K6" i="76"/>
  <c r="J6" i="76"/>
  <c r="G6" i="76"/>
  <c r="C6" i="76"/>
  <c r="P6" i="76" s="1"/>
  <c r="B6" i="76"/>
  <c r="A6" i="76"/>
  <c r="T5" i="76"/>
  <c r="R5" i="76"/>
  <c r="O5" i="76"/>
  <c r="D5" i="2" s="1"/>
  <c r="M5" i="76"/>
  <c r="K5" i="76"/>
  <c r="J5" i="76"/>
  <c r="G5" i="76"/>
  <c r="C5" i="76"/>
  <c r="P5" i="76" s="1"/>
  <c r="B5" i="76"/>
  <c r="A5" i="76"/>
  <c r="E3" i="76"/>
  <c r="A3" i="76"/>
  <c r="A2" i="76"/>
  <c r="N1" i="76"/>
  <c r="I1" i="76"/>
  <c r="C1" i="76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O73" i="75"/>
  <c r="N73" i="75"/>
  <c r="M73" i="75"/>
  <c r="L73" i="75"/>
  <c r="K73" i="75"/>
  <c r="J73" i="75"/>
  <c r="H73" i="75"/>
  <c r="G73" i="75"/>
  <c r="D73" i="75"/>
  <c r="Q73" i="75" s="1"/>
  <c r="C73" i="75"/>
  <c r="P73" i="75" s="1"/>
  <c r="B73" i="75"/>
  <c r="A73" i="75"/>
  <c r="T72" i="75"/>
  <c r="S72" i="75"/>
  <c r="R72" i="75"/>
  <c r="O72" i="75"/>
  <c r="N72" i="75"/>
  <c r="M72" i="75"/>
  <c r="L72" i="75"/>
  <c r="K72" i="75"/>
  <c r="J72" i="75"/>
  <c r="H72" i="75"/>
  <c r="G72" i="75"/>
  <c r="D72" i="75"/>
  <c r="Q72" i="75" s="1"/>
  <c r="C72" i="75"/>
  <c r="P72" i="75" s="1"/>
  <c r="B72" i="75"/>
  <c r="A72" i="75"/>
  <c r="T71" i="75"/>
  <c r="S71" i="75"/>
  <c r="R71" i="75"/>
  <c r="O71" i="75"/>
  <c r="N71" i="75"/>
  <c r="M71" i="75"/>
  <c r="L71" i="75"/>
  <c r="K71" i="75"/>
  <c r="J71" i="75"/>
  <c r="H71" i="75"/>
  <c r="G71" i="75"/>
  <c r="D71" i="75"/>
  <c r="Q71" i="75" s="1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P69" i="75"/>
  <c r="O69" i="75"/>
  <c r="N69" i="75"/>
  <c r="M69" i="75"/>
  <c r="L69" i="75"/>
  <c r="K69" i="75"/>
  <c r="J69" i="75"/>
  <c r="H69" i="75"/>
  <c r="G69" i="75"/>
  <c r="D69" i="75"/>
  <c r="Q69" i="75" s="1"/>
  <c r="C69" i="75"/>
  <c r="B69" i="75"/>
  <c r="A69" i="75"/>
  <c r="T68" i="75"/>
  <c r="S68" i="75"/>
  <c r="R68" i="75"/>
  <c r="P68" i="75"/>
  <c r="O68" i="75"/>
  <c r="N68" i="75"/>
  <c r="M68" i="75"/>
  <c r="L68" i="75"/>
  <c r="K68" i="75"/>
  <c r="J68" i="75"/>
  <c r="H68" i="75"/>
  <c r="G68" i="75"/>
  <c r="D68" i="75"/>
  <c r="Q68" i="75" s="1"/>
  <c r="C68" i="75"/>
  <c r="B68" i="75"/>
  <c r="A68" i="75"/>
  <c r="T67" i="75"/>
  <c r="S67" i="75"/>
  <c r="R67" i="75"/>
  <c r="O67" i="75"/>
  <c r="N67" i="75"/>
  <c r="M67" i="75"/>
  <c r="L67" i="75"/>
  <c r="K67" i="75"/>
  <c r="J67" i="75"/>
  <c r="H67" i="75"/>
  <c r="G67" i="75"/>
  <c r="D67" i="75"/>
  <c r="Q67" i="75" s="1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O65" i="75"/>
  <c r="N65" i="75"/>
  <c r="M65" i="75"/>
  <c r="L65" i="75"/>
  <c r="K65" i="75"/>
  <c r="J65" i="75"/>
  <c r="H65" i="75"/>
  <c r="G65" i="75"/>
  <c r="D65" i="75"/>
  <c r="Q65" i="75" s="1"/>
  <c r="C65" i="75"/>
  <c r="P65" i="75" s="1"/>
  <c r="B65" i="75"/>
  <c r="A65" i="75"/>
  <c r="T64" i="75"/>
  <c r="S64" i="75"/>
  <c r="R64" i="75"/>
  <c r="O64" i="75"/>
  <c r="N64" i="75"/>
  <c r="M64" i="75"/>
  <c r="L64" i="75"/>
  <c r="K64" i="75"/>
  <c r="J64" i="75"/>
  <c r="H64" i="75"/>
  <c r="G64" i="75"/>
  <c r="D64" i="75"/>
  <c r="Q64" i="75" s="1"/>
  <c r="C64" i="75"/>
  <c r="P64" i="75" s="1"/>
  <c r="B64" i="75"/>
  <c r="A64" i="75"/>
  <c r="T63" i="75"/>
  <c r="S63" i="75"/>
  <c r="R63" i="75"/>
  <c r="O63" i="75"/>
  <c r="N63" i="75"/>
  <c r="M63" i="75"/>
  <c r="L63" i="75"/>
  <c r="K63" i="75"/>
  <c r="J63" i="75"/>
  <c r="H63" i="75"/>
  <c r="G63" i="75"/>
  <c r="D63" i="75"/>
  <c r="Q63" i="75" s="1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O61" i="75"/>
  <c r="N61" i="75"/>
  <c r="M61" i="75"/>
  <c r="L61" i="75"/>
  <c r="K61" i="75"/>
  <c r="J61" i="75"/>
  <c r="H61" i="75"/>
  <c r="G61" i="75"/>
  <c r="D61" i="75"/>
  <c r="C61" i="75"/>
  <c r="P61" i="75" s="1"/>
  <c r="B61" i="75"/>
  <c r="A61" i="75"/>
  <c r="T60" i="75"/>
  <c r="S60" i="75"/>
  <c r="R60" i="75"/>
  <c r="P60" i="75"/>
  <c r="O60" i="75"/>
  <c r="N60" i="75"/>
  <c r="M60" i="75"/>
  <c r="L60" i="75"/>
  <c r="K60" i="75"/>
  <c r="J60" i="75"/>
  <c r="H60" i="75"/>
  <c r="G60" i="75"/>
  <c r="D60" i="75"/>
  <c r="Q60" i="75" s="1"/>
  <c r="C60" i="75"/>
  <c r="B60" i="75"/>
  <c r="A60" i="75"/>
  <c r="T59" i="75"/>
  <c r="S59" i="75"/>
  <c r="R59" i="75"/>
  <c r="O59" i="75"/>
  <c r="N59" i="75"/>
  <c r="M59" i="75"/>
  <c r="L59" i="75"/>
  <c r="K59" i="75"/>
  <c r="J59" i="75"/>
  <c r="H59" i="75"/>
  <c r="G59" i="75"/>
  <c r="D59" i="75"/>
  <c r="Q59" i="75" s="1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J57" i="75"/>
  <c r="D57" i="75"/>
  <c r="Q57" i="75" s="1"/>
  <c r="S57" i="75" s="1"/>
  <c r="C57" i="75"/>
  <c r="P57" i="75" s="1"/>
  <c r="R57" i="75" s="1"/>
  <c r="B57" i="75"/>
  <c r="A57" i="75"/>
  <c r="T56" i="75"/>
  <c r="J56" i="75"/>
  <c r="D56" i="75"/>
  <c r="Q56" i="75" s="1"/>
  <c r="S56" i="75" s="1"/>
  <c r="C56" i="75"/>
  <c r="P56" i="75" s="1"/>
  <c r="R56" i="75" s="1"/>
  <c r="B56" i="75"/>
  <c r="A56" i="75"/>
  <c r="T55" i="75"/>
  <c r="S55" i="75"/>
  <c r="R55" i="75"/>
  <c r="O55" i="75"/>
  <c r="N55" i="75"/>
  <c r="M55" i="75"/>
  <c r="L55" i="75"/>
  <c r="K55" i="75"/>
  <c r="J55" i="75"/>
  <c r="H55" i="75"/>
  <c r="G55" i="75"/>
  <c r="D55" i="75"/>
  <c r="Q55" i="75" s="1"/>
  <c r="C55" i="75"/>
  <c r="B55" i="75"/>
  <c r="A55" i="75"/>
  <c r="T54" i="75"/>
  <c r="J54" i="75"/>
  <c r="D54" i="75"/>
  <c r="C54" i="75"/>
  <c r="B54" i="75"/>
  <c r="A54" i="75"/>
  <c r="T53" i="75"/>
  <c r="J53" i="75"/>
  <c r="D53" i="75"/>
  <c r="Q53" i="75" s="1"/>
  <c r="S53" i="75" s="1"/>
  <c r="C53" i="75"/>
  <c r="P53" i="75" s="1"/>
  <c r="R53" i="75" s="1"/>
  <c r="B53" i="75"/>
  <c r="A53" i="75"/>
  <c r="T52" i="75"/>
  <c r="S52" i="75"/>
  <c r="R52" i="75"/>
  <c r="O52" i="75"/>
  <c r="N52" i="75"/>
  <c r="M52" i="75"/>
  <c r="L52" i="75"/>
  <c r="K52" i="75"/>
  <c r="J52" i="75"/>
  <c r="H52" i="75"/>
  <c r="G52" i="75"/>
  <c r="D52" i="75"/>
  <c r="Q52" i="75" s="1"/>
  <c r="C52" i="75"/>
  <c r="P52" i="75" s="1"/>
  <c r="B52" i="75"/>
  <c r="A52" i="75"/>
  <c r="T51" i="75"/>
  <c r="S51" i="75"/>
  <c r="R51" i="75"/>
  <c r="O51" i="75"/>
  <c r="N51" i="75"/>
  <c r="M51" i="75"/>
  <c r="L51" i="75"/>
  <c r="K51" i="75"/>
  <c r="J51" i="75"/>
  <c r="H51" i="75"/>
  <c r="G51" i="75"/>
  <c r="D51" i="75"/>
  <c r="Q51" i="75" s="1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O49" i="75"/>
  <c r="N49" i="75"/>
  <c r="M49" i="75"/>
  <c r="L49" i="75"/>
  <c r="K49" i="75"/>
  <c r="J49" i="75"/>
  <c r="H49" i="75"/>
  <c r="G49" i="75"/>
  <c r="D49" i="75"/>
  <c r="Q49" i="75" s="1"/>
  <c r="C49" i="75"/>
  <c r="P49" i="75" s="1"/>
  <c r="B49" i="75"/>
  <c r="A49" i="75"/>
  <c r="T48" i="75"/>
  <c r="S48" i="75"/>
  <c r="R48" i="75"/>
  <c r="O48" i="75"/>
  <c r="N48" i="75"/>
  <c r="M48" i="75"/>
  <c r="L48" i="75"/>
  <c r="K48" i="75"/>
  <c r="J48" i="75"/>
  <c r="H48" i="75"/>
  <c r="G48" i="75"/>
  <c r="D48" i="75"/>
  <c r="Q48" i="75" s="1"/>
  <c r="C48" i="75"/>
  <c r="P48" i="75" s="1"/>
  <c r="B48" i="75"/>
  <c r="A48" i="75"/>
  <c r="T47" i="75"/>
  <c r="S47" i="75"/>
  <c r="R47" i="75"/>
  <c r="J47" i="75"/>
  <c r="D47" i="75"/>
  <c r="Q47" i="75" s="1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O45" i="75"/>
  <c r="N45" i="75"/>
  <c r="M45" i="75"/>
  <c r="L45" i="75"/>
  <c r="K45" i="75"/>
  <c r="J45" i="75"/>
  <c r="H45" i="75"/>
  <c r="G45" i="75"/>
  <c r="D45" i="75"/>
  <c r="Q45" i="75" s="1"/>
  <c r="C45" i="75"/>
  <c r="P45" i="75" s="1"/>
  <c r="B45" i="75"/>
  <c r="A45" i="75"/>
  <c r="T44" i="75"/>
  <c r="S44" i="75"/>
  <c r="R44" i="75"/>
  <c r="O44" i="75"/>
  <c r="N44" i="75"/>
  <c r="M44" i="75"/>
  <c r="L44" i="75"/>
  <c r="K44" i="75"/>
  <c r="J44" i="75"/>
  <c r="H44" i="75"/>
  <c r="G44" i="75"/>
  <c r="D44" i="75"/>
  <c r="Q44" i="75" s="1"/>
  <c r="C44" i="75"/>
  <c r="P44" i="75" s="1"/>
  <c r="B44" i="75"/>
  <c r="A44" i="75"/>
  <c r="T43" i="75"/>
  <c r="S43" i="75"/>
  <c r="R43" i="75"/>
  <c r="O43" i="75"/>
  <c r="N43" i="75"/>
  <c r="M43" i="75"/>
  <c r="L43" i="75"/>
  <c r="K43" i="75"/>
  <c r="J43" i="75"/>
  <c r="H43" i="75"/>
  <c r="G43" i="75"/>
  <c r="D43" i="75"/>
  <c r="Q43" i="75" s="1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O41" i="75"/>
  <c r="N41" i="75"/>
  <c r="M41" i="75"/>
  <c r="L41" i="75"/>
  <c r="K41" i="75"/>
  <c r="J41" i="75"/>
  <c r="H41" i="75"/>
  <c r="G41" i="75"/>
  <c r="D41" i="75"/>
  <c r="C41" i="75"/>
  <c r="P41" i="75" s="1"/>
  <c r="B41" i="75"/>
  <c r="A41" i="75"/>
  <c r="T40" i="75"/>
  <c r="R40" i="75"/>
  <c r="Q40" i="75"/>
  <c r="S40" i="75" s="1"/>
  <c r="J40" i="75"/>
  <c r="C40" i="75"/>
  <c r="P40" i="75" s="1"/>
  <c r="B40" i="75"/>
  <c r="A40" i="75"/>
  <c r="T39" i="75"/>
  <c r="S39" i="75"/>
  <c r="R39" i="75"/>
  <c r="P39" i="75"/>
  <c r="J39" i="75"/>
  <c r="D39" i="75"/>
  <c r="Q39" i="75" s="1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O33" i="75"/>
  <c r="M33" i="75"/>
  <c r="K33" i="75"/>
  <c r="J33" i="75"/>
  <c r="G33" i="75"/>
  <c r="C33" i="75"/>
  <c r="P33" i="75" s="1"/>
  <c r="B33" i="75"/>
  <c r="A33" i="75"/>
  <c r="T32" i="75"/>
  <c r="R32" i="75"/>
  <c r="O32" i="75"/>
  <c r="M32" i="75"/>
  <c r="K32" i="75"/>
  <c r="J32" i="75"/>
  <c r="G32" i="75"/>
  <c r="C32" i="75"/>
  <c r="P32" i="75" s="1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O30" i="75"/>
  <c r="M30" i="75"/>
  <c r="K30" i="75"/>
  <c r="J30" i="75"/>
  <c r="G30" i="75"/>
  <c r="C30" i="75"/>
  <c r="P30" i="75" s="1"/>
  <c r="B30" i="75"/>
  <c r="A30" i="75"/>
  <c r="T29" i="75"/>
  <c r="J29" i="75"/>
  <c r="C29" i="75"/>
  <c r="P29" i="75" s="1"/>
  <c r="R29" i="75" s="1"/>
  <c r="B29" i="75"/>
  <c r="A29" i="75"/>
  <c r="T28" i="75"/>
  <c r="J28" i="75"/>
  <c r="C28" i="75"/>
  <c r="P28" i="75" s="1"/>
  <c r="R28" i="75" s="1"/>
  <c r="B28" i="75"/>
  <c r="A28" i="75"/>
  <c r="T27" i="75"/>
  <c r="R27" i="75"/>
  <c r="O27" i="75"/>
  <c r="M27" i="75"/>
  <c r="K27" i="75"/>
  <c r="J27" i="75"/>
  <c r="G27" i="75"/>
  <c r="C27" i="75"/>
  <c r="P27" i="75" s="1"/>
  <c r="B27" i="75"/>
  <c r="A27" i="75"/>
  <c r="T26" i="75"/>
  <c r="R26" i="75"/>
  <c r="O26" i="75"/>
  <c r="M26" i="75"/>
  <c r="K26" i="75"/>
  <c r="J26" i="75"/>
  <c r="G26" i="75"/>
  <c r="C26" i="75"/>
  <c r="P26" i="75" s="1"/>
  <c r="B26" i="75"/>
  <c r="A26" i="75"/>
  <c r="T25" i="75"/>
  <c r="R25" i="75"/>
  <c r="O25" i="75"/>
  <c r="M25" i="75"/>
  <c r="K25" i="75"/>
  <c r="J25" i="75"/>
  <c r="G25" i="75"/>
  <c r="C25" i="75"/>
  <c r="P25" i="75" s="1"/>
  <c r="B25" i="75"/>
  <c r="A25" i="75"/>
  <c r="T24" i="75"/>
  <c r="R24" i="75"/>
  <c r="O24" i="75"/>
  <c r="M24" i="75"/>
  <c r="K24" i="75"/>
  <c r="J24" i="75"/>
  <c r="G24" i="75"/>
  <c r="C24" i="75"/>
  <c r="P24" i="75" s="1"/>
  <c r="B24" i="75"/>
  <c r="A24" i="75"/>
  <c r="T23" i="75"/>
  <c r="R23" i="75"/>
  <c r="O23" i="75"/>
  <c r="M23" i="75"/>
  <c r="K23" i="75"/>
  <c r="J23" i="75"/>
  <c r="G23" i="75"/>
  <c r="C23" i="75"/>
  <c r="P23" i="75" s="1"/>
  <c r="B23" i="75"/>
  <c r="A23" i="75"/>
  <c r="T22" i="75"/>
  <c r="R22" i="75"/>
  <c r="O22" i="75"/>
  <c r="M22" i="75"/>
  <c r="K22" i="75"/>
  <c r="J22" i="75"/>
  <c r="G22" i="75"/>
  <c r="C22" i="75"/>
  <c r="P22" i="75" s="1"/>
  <c r="B22" i="75"/>
  <c r="A22" i="75"/>
  <c r="T21" i="75"/>
  <c r="R21" i="75"/>
  <c r="O21" i="75"/>
  <c r="M21" i="75"/>
  <c r="K21" i="75"/>
  <c r="J21" i="75"/>
  <c r="G21" i="75"/>
  <c r="C21" i="75"/>
  <c r="P21" i="75" s="1"/>
  <c r="B21" i="75"/>
  <c r="A21" i="75"/>
  <c r="T20" i="75"/>
  <c r="R20" i="75"/>
  <c r="O20" i="75"/>
  <c r="M20" i="75"/>
  <c r="K20" i="75"/>
  <c r="J20" i="75"/>
  <c r="G20" i="75"/>
  <c r="C20" i="75"/>
  <c r="P20" i="75" s="1"/>
  <c r="B20" i="75"/>
  <c r="A20" i="75"/>
  <c r="T19" i="75"/>
  <c r="J19" i="75"/>
  <c r="C19" i="75"/>
  <c r="P19" i="75" s="1"/>
  <c r="R19" i="75" s="1"/>
  <c r="B19" i="75"/>
  <c r="A19" i="75"/>
  <c r="T18" i="75"/>
  <c r="R18" i="75"/>
  <c r="O18" i="75"/>
  <c r="M18" i="75"/>
  <c r="K18" i="75"/>
  <c r="J18" i="75"/>
  <c r="G18" i="75"/>
  <c r="C18" i="75"/>
  <c r="P18" i="75" s="1"/>
  <c r="B18" i="75"/>
  <c r="A18" i="75"/>
  <c r="T17" i="75"/>
  <c r="R17" i="75"/>
  <c r="O17" i="75"/>
  <c r="M17" i="75"/>
  <c r="K17" i="75"/>
  <c r="J17" i="75"/>
  <c r="G17" i="75"/>
  <c r="C17" i="75"/>
  <c r="P17" i="75" s="1"/>
  <c r="B17" i="75"/>
  <c r="A17" i="75"/>
  <c r="T16" i="75"/>
  <c r="J16" i="75"/>
  <c r="C16" i="75"/>
  <c r="P16" i="75" s="1"/>
  <c r="R16" i="75" s="1"/>
  <c r="B16" i="75"/>
  <c r="A16" i="75"/>
  <c r="T15" i="75"/>
  <c r="R15" i="75"/>
  <c r="O15" i="75"/>
  <c r="M15" i="75"/>
  <c r="K15" i="75"/>
  <c r="J15" i="75"/>
  <c r="G15" i="75"/>
  <c r="C15" i="75"/>
  <c r="P15" i="75" s="1"/>
  <c r="B15" i="75"/>
  <c r="A15" i="75"/>
  <c r="T14" i="75"/>
  <c r="J14" i="75"/>
  <c r="C14" i="75"/>
  <c r="P14" i="75" s="1"/>
  <c r="R14" i="75" s="1"/>
  <c r="B14" i="75"/>
  <c r="A14" i="75"/>
  <c r="T13" i="75"/>
  <c r="R13" i="75"/>
  <c r="J13" i="75"/>
  <c r="C13" i="75"/>
  <c r="P13" i="75" s="1"/>
  <c r="B13" i="75"/>
  <c r="A13" i="75"/>
  <c r="T12" i="75"/>
  <c r="R12" i="75"/>
  <c r="O12" i="75"/>
  <c r="M12" i="75"/>
  <c r="K12" i="75"/>
  <c r="J12" i="75"/>
  <c r="G12" i="75"/>
  <c r="C12" i="75"/>
  <c r="P12" i="75" s="1"/>
  <c r="B12" i="75"/>
  <c r="A12" i="75"/>
  <c r="T11" i="75"/>
  <c r="J11" i="75"/>
  <c r="C11" i="75"/>
  <c r="P11" i="75" s="1"/>
  <c r="R11" i="75" s="1"/>
  <c r="M11" i="75" s="1"/>
  <c r="B11" i="75"/>
  <c r="A11" i="75"/>
  <c r="T10" i="75"/>
  <c r="R10" i="75"/>
  <c r="O10" i="75"/>
  <c r="M10" i="75"/>
  <c r="K10" i="75"/>
  <c r="J10" i="75"/>
  <c r="G10" i="75"/>
  <c r="C10" i="75"/>
  <c r="P10" i="75" s="1"/>
  <c r="B10" i="75"/>
  <c r="A10" i="75"/>
  <c r="T9" i="75"/>
  <c r="R9" i="75"/>
  <c r="O9" i="75"/>
  <c r="M9" i="75"/>
  <c r="K9" i="75"/>
  <c r="J9" i="75"/>
  <c r="G9" i="75"/>
  <c r="C9" i="75"/>
  <c r="P9" i="75" s="1"/>
  <c r="B9" i="75"/>
  <c r="A9" i="75"/>
  <c r="T8" i="75"/>
  <c r="R8" i="75"/>
  <c r="O8" i="75"/>
  <c r="M8" i="75"/>
  <c r="K8" i="75"/>
  <c r="J8" i="75"/>
  <c r="G8" i="75"/>
  <c r="C8" i="75"/>
  <c r="P8" i="75" s="1"/>
  <c r="B8" i="75"/>
  <c r="A8" i="75"/>
  <c r="T7" i="75"/>
  <c r="R7" i="75"/>
  <c r="O7" i="75"/>
  <c r="M7" i="75"/>
  <c r="K7" i="75"/>
  <c r="J7" i="75"/>
  <c r="G7" i="75"/>
  <c r="C7" i="75"/>
  <c r="P7" i="75" s="1"/>
  <c r="B7" i="75"/>
  <c r="A7" i="75"/>
  <c r="T6" i="75"/>
  <c r="R6" i="75"/>
  <c r="O6" i="75"/>
  <c r="M6" i="75"/>
  <c r="K6" i="75"/>
  <c r="J6" i="75"/>
  <c r="G6" i="75"/>
  <c r="C6" i="75"/>
  <c r="P6" i="75" s="1"/>
  <c r="B6" i="75"/>
  <c r="A6" i="75"/>
  <c r="T5" i="75"/>
  <c r="R5" i="75"/>
  <c r="M13" i="75" s="1"/>
  <c r="O5" i="75"/>
  <c r="M5" i="75"/>
  <c r="K5" i="75"/>
  <c r="J5" i="75"/>
  <c r="G5" i="75"/>
  <c r="C5" i="75"/>
  <c r="P5" i="75" s="1"/>
  <c r="B5" i="75"/>
  <c r="A5" i="75"/>
  <c r="E3" i="75"/>
  <c r="A3" i="75"/>
  <c r="A2" i="75"/>
  <c r="N1" i="75"/>
  <c r="I1" i="75"/>
  <c r="O13" i="75" s="1"/>
  <c r="C1" i="75"/>
  <c r="H56" i="75" s="1"/>
  <c r="A3" i="31"/>
  <c r="D39" i="31"/>
  <c r="Q39" i="31" s="1"/>
  <c r="S39" i="31" s="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4" i="31"/>
  <c r="S45" i="31"/>
  <c r="S46" i="31"/>
  <c r="S47" i="31"/>
  <c r="S49" i="31"/>
  <c r="S52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J57" i="31"/>
  <c r="D57" i="31"/>
  <c r="Q57" i="31" s="1"/>
  <c r="S57" i="31" s="1"/>
  <c r="C57" i="31"/>
  <c r="P57" i="31" s="1"/>
  <c r="R57" i="31" s="1"/>
  <c r="B57" i="31"/>
  <c r="A57" i="31"/>
  <c r="J56" i="31"/>
  <c r="D56" i="31"/>
  <c r="Q56" i="31" s="1"/>
  <c r="S56" i="31" s="1"/>
  <c r="C56" i="31"/>
  <c r="P56" i="31" s="1"/>
  <c r="R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J42" i="31"/>
  <c r="D42" i="31"/>
  <c r="Q42" i="31" s="1"/>
  <c r="S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O31" i="31"/>
  <c r="C31" i="2" s="1"/>
  <c r="M31" i="31"/>
  <c r="K31" i="31"/>
  <c r="J31" i="31"/>
  <c r="C31" i="31"/>
  <c r="P31" i="31" s="1"/>
  <c r="B31" i="31"/>
  <c r="A31" i="31"/>
  <c r="R30" i="3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J28" i="31"/>
  <c r="C28" i="31"/>
  <c r="P28" i="31" s="1"/>
  <c r="R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J19" i="31"/>
  <c r="C19" i="31"/>
  <c r="P19" i="31" s="1"/>
  <c r="R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J16" i="31"/>
  <c r="C16" i="31"/>
  <c r="P16" i="31" s="1"/>
  <c r="R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A58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A46" i="2"/>
  <c r="B45" i="2"/>
  <c r="A45" i="2"/>
  <c r="B44" i="2"/>
  <c r="A44" i="2"/>
  <c r="A43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A30" i="2"/>
  <c r="B29" i="2"/>
  <c r="A29" i="2"/>
  <c r="A28" i="2"/>
  <c r="B27" i="2"/>
  <c r="A27" i="2"/>
  <c r="B26" i="2"/>
  <c r="A26" i="2"/>
  <c r="B25" i="2"/>
  <c r="A25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86" a="1"/>
  <c r="A1" i="82" a="1"/>
  <c r="A1" i="31" a="1"/>
  <c r="A1" i="87" a="1"/>
  <c r="A1" i="98" a="1"/>
  <c r="A1" i="76" a="1"/>
  <c r="A1" i="75" a="1"/>
  <c r="A1" i="94" a="1"/>
  <c r="A1" i="90" a="1"/>
  <c r="A1" i="81" a="1"/>
  <c r="A1" i="92" a="1"/>
  <c r="A1" i="93" a="1"/>
  <c r="A1" i="96" a="1"/>
  <c r="A1" i="97" a="1"/>
  <c r="A1" i="91" a="1"/>
  <c r="A1" i="79" a="1"/>
  <c r="A1" i="95" a="1"/>
  <c r="A1" i="84" a="1"/>
  <c r="A1" i="88" a="1"/>
  <c r="A1" i="80" a="1"/>
  <c r="A1" i="89" a="1"/>
  <c r="A1" i="78" a="1"/>
  <c r="A1" i="83" a="1"/>
  <c r="A1" i="85" a="1"/>
  <c r="M33" i="96" l="1"/>
  <c r="O33" i="96" s="1"/>
  <c r="H33" i="3" s="1"/>
  <c r="G33" i="96"/>
  <c r="K33" i="96" s="1"/>
  <c r="O32" i="96"/>
  <c r="H32" i="3" s="1"/>
  <c r="M15" i="85"/>
  <c r="M30" i="90"/>
  <c r="O30" i="90" s="1"/>
  <c r="Q30" i="2" s="1"/>
  <c r="G32" i="96"/>
  <c r="K32" i="96" s="1"/>
  <c r="M29" i="90"/>
  <c r="M29" i="86"/>
  <c r="O29" i="86" s="1"/>
  <c r="M29" i="2" s="1"/>
  <c r="M19" i="86"/>
  <c r="O60" i="96"/>
  <c r="H60" i="3" s="1"/>
  <c r="M57" i="96"/>
  <c r="N57" i="96"/>
  <c r="G40" i="96"/>
  <c r="K40" i="96" s="1"/>
  <c r="H40" i="96"/>
  <c r="L40" i="96" s="1"/>
  <c r="N60" i="96"/>
  <c r="G60" i="96"/>
  <c r="K60" i="96" s="1"/>
  <c r="O57" i="96"/>
  <c r="H57" i="3" s="1"/>
  <c r="H60" i="96"/>
  <c r="L60" i="96" s="1"/>
  <c r="G57" i="96"/>
  <c r="K57" i="96" s="1"/>
  <c r="O47" i="96"/>
  <c r="H47" i="3" s="1"/>
  <c r="G47" i="96"/>
  <c r="K47" i="96" s="1"/>
  <c r="H47" i="96"/>
  <c r="L47" i="96" s="1"/>
  <c r="M39" i="95"/>
  <c r="N57" i="95"/>
  <c r="G47" i="95"/>
  <c r="K47" i="95" s="1"/>
  <c r="H47" i="95"/>
  <c r="L47" i="95" s="1"/>
  <c r="M57" i="95"/>
  <c r="O57" i="95" s="1"/>
  <c r="G57" i="3" s="1"/>
  <c r="M42" i="95"/>
  <c r="O42" i="95" s="1"/>
  <c r="G42" i="3" s="1"/>
  <c r="N42" i="95"/>
  <c r="G57" i="95"/>
  <c r="K57" i="95" s="1"/>
  <c r="M46" i="95"/>
  <c r="O46" i="95" s="1"/>
  <c r="G46" i="3" s="1"/>
  <c r="H57" i="95"/>
  <c r="L57" i="95" s="1"/>
  <c r="N46" i="95"/>
  <c r="G46" i="95"/>
  <c r="K46" i="95" s="1"/>
  <c r="H46" i="95"/>
  <c r="L46" i="95" s="1"/>
  <c r="N39" i="95"/>
  <c r="O39" i="95"/>
  <c r="G39" i="3" s="1"/>
  <c r="G42" i="95"/>
  <c r="K42" i="95" s="1"/>
  <c r="H42" i="95"/>
  <c r="L42" i="95" s="1"/>
  <c r="G39" i="95"/>
  <c r="K39" i="95" s="1"/>
  <c r="H39" i="95"/>
  <c r="L39" i="95" s="1"/>
  <c r="N47" i="93"/>
  <c r="O39" i="93"/>
  <c r="G57" i="93"/>
  <c r="K57" i="93" s="1"/>
  <c r="H57" i="93"/>
  <c r="L57" i="93" s="1"/>
  <c r="O42" i="93"/>
  <c r="N42" i="93"/>
  <c r="G47" i="93"/>
  <c r="K47" i="93" s="1"/>
  <c r="H47" i="93"/>
  <c r="L47" i="93"/>
  <c r="O47" i="93"/>
  <c r="N39" i="93"/>
  <c r="G42" i="93"/>
  <c r="K42" i="93" s="1"/>
  <c r="H42" i="93"/>
  <c r="L42" i="93" s="1"/>
  <c r="L39" i="93"/>
  <c r="G39" i="93"/>
  <c r="K39" i="93" s="1"/>
  <c r="N57" i="88"/>
  <c r="M10" i="87"/>
  <c r="O10" i="87" s="1"/>
  <c r="N10" i="2" s="1"/>
  <c r="M28" i="86"/>
  <c r="O28" i="86" s="1"/>
  <c r="M28" i="2" s="1"/>
  <c r="M28" i="89"/>
  <c r="O28" i="89" s="1"/>
  <c r="P28" i="2" s="1"/>
  <c r="M14" i="86"/>
  <c r="N42" i="88"/>
  <c r="M29" i="87"/>
  <c r="M19" i="90"/>
  <c r="M28" i="87"/>
  <c r="C1" i="81"/>
  <c r="I33" i="81" s="1"/>
  <c r="C1" i="86"/>
  <c r="I71" i="86" s="1"/>
  <c r="G56" i="76"/>
  <c r="K56" i="76" s="1"/>
  <c r="M21" i="83"/>
  <c r="O21" i="83" s="1"/>
  <c r="J21" i="2" s="1"/>
  <c r="M12" i="87"/>
  <c r="O12" i="87" s="1"/>
  <c r="N12" i="2" s="1"/>
  <c r="M13" i="89"/>
  <c r="O13" i="89" s="1"/>
  <c r="P13" i="2" s="1"/>
  <c r="M14" i="85"/>
  <c r="O14" i="85" s="1"/>
  <c r="L14" i="2" s="1"/>
  <c r="M30" i="88"/>
  <c r="O30" i="88" s="1"/>
  <c r="O30" i="2" s="1"/>
  <c r="N40" i="89"/>
  <c r="M32" i="90"/>
  <c r="O32" i="90" s="1"/>
  <c r="Q32" i="2" s="1"/>
  <c r="AA32" i="2" s="1"/>
  <c r="C1" i="94"/>
  <c r="G53" i="94" s="1"/>
  <c r="N53" i="88"/>
  <c r="C1" i="31"/>
  <c r="G14" i="31" s="1"/>
  <c r="O29" i="87"/>
  <c r="N29" i="2" s="1"/>
  <c r="O19" i="87"/>
  <c r="C1" i="85"/>
  <c r="I33" i="85" s="1"/>
  <c r="C1" i="82"/>
  <c r="I34" i="82" s="1"/>
  <c r="M8" i="84"/>
  <c r="O8" i="84" s="1"/>
  <c r="K8" i="2" s="1"/>
  <c r="M10" i="89"/>
  <c r="M19" i="94"/>
  <c r="N60" i="94"/>
  <c r="N46" i="94"/>
  <c r="N42" i="94"/>
  <c r="N52" i="94"/>
  <c r="G52" i="94"/>
  <c r="K52" i="94" s="1"/>
  <c r="H52" i="94"/>
  <c r="L52" i="94" s="1"/>
  <c r="M14" i="94"/>
  <c r="O14" i="94" s="1"/>
  <c r="F14" i="3" s="1"/>
  <c r="O19" i="94"/>
  <c r="F19" i="3" s="1"/>
  <c r="T19" i="3" s="1"/>
  <c r="N53" i="94"/>
  <c r="N57" i="94"/>
  <c r="O29" i="90"/>
  <c r="Q29" i="2" s="1"/>
  <c r="G29" i="90"/>
  <c r="K29" i="90" s="1"/>
  <c r="G32" i="90"/>
  <c r="K32" i="90" s="1"/>
  <c r="G33" i="90"/>
  <c r="K33" i="90" s="1"/>
  <c r="O33" i="90"/>
  <c r="Q33" i="2" s="1"/>
  <c r="AB33" i="2" s="1"/>
  <c r="M13" i="90"/>
  <c r="O13" i="90" s="1"/>
  <c r="Q13" i="2" s="1"/>
  <c r="M28" i="90"/>
  <c r="O28" i="90" s="1"/>
  <c r="Q28" i="2" s="1"/>
  <c r="M11" i="90"/>
  <c r="O11" i="90" s="1"/>
  <c r="Q11" i="2" s="1"/>
  <c r="O19" i="90"/>
  <c r="Q19" i="2" s="1"/>
  <c r="H58" i="90"/>
  <c r="L58" i="90" s="1"/>
  <c r="G58" i="90"/>
  <c r="K58" i="90" s="1"/>
  <c r="G28" i="90"/>
  <c r="K28" i="90" s="1"/>
  <c r="N47" i="90"/>
  <c r="N54" i="90"/>
  <c r="N46" i="90"/>
  <c r="N42" i="90"/>
  <c r="N40" i="90"/>
  <c r="N57" i="90"/>
  <c r="N53" i="90"/>
  <c r="H57" i="90"/>
  <c r="L57" i="90" s="1"/>
  <c r="G57" i="90"/>
  <c r="K57" i="90" s="1"/>
  <c r="H54" i="90"/>
  <c r="L54" i="90" s="1"/>
  <c r="G54" i="90"/>
  <c r="K54" i="90" s="1"/>
  <c r="H46" i="90"/>
  <c r="L46" i="90" s="1"/>
  <c r="G46" i="90"/>
  <c r="K46" i="90" s="1"/>
  <c r="H53" i="90"/>
  <c r="L53" i="90" s="1"/>
  <c r="G53" i="90"/>
  <c r="K53" i="90" s="1"/>
  <c r="G19" i="90"/>
  <c r="K19" i="90" s="1"/>
  <c r="G13" i="90"/>
  <c r="K13" i="90" s="1"/>
  <c r="I39" i="90"/>
  <c r="H47" i="90"/>
  <c r="L47" i="90" s="1"/>
  <c r="G47" i="90"/>
  <c r="K47" i="90" s="1"/>
  <c r="H42" i="90"/>
  <c r="L42" i="90" s="1"/>
  <c r="G42" i="90"/>
  <c r="K42" i="90" s="1"/>
  <c r="H40" i="90"/>
  <c r="L40" i="90" s="1"/>
  <c r="G40" i="90"/>
  <c r="K40" i="90" s="1"/>
  <c r="G11" i="90"/>
  <c r="K11" i="90" s="1"/>
  <c r="G47" i="89"/>
  <c r="K47" i="89" s="1"/>
  <c r="H47" i="89"/>
  <c r="L47" i="89" s="1"/>
  <c r="O47" i="89"/>
  <c r="P47" i="2" s="1"/>
  <c r="G39" i="89"/>
  <c r="K39" i="89" s="1"/>
  <c r="K40" i="89"/>
  <c r="O40" i="89"/>
  <c r="P40" i="2" s="1"/>
  <c r="H40" i="89"/>
  <c r="L40" i="89" s="1"/>
  <c r="N39" i="89"/>
  <c r="H39" i="89"/>
  <c r="L39" i="89" s="1"/>
  <c r="N57" i="89"/>
  <c r="G57" i="89"/>
  <c r="K57" i="89" s="1"/>
  <c r="H57" i="89"/>
  <c r="L57" i="89" s="1"/>
  <c r="G28" i="89"/>
  <c r="K28" i="89" s="1"/>
  <c r="G13" i="89"/>
  <c r="K13" i="89" s="1"/>
  <c r="G10" i="89"/>
  <c r="K10" i="89" s="1"/>
  <c r="G11" i="89"/>
  <c r="K11" i="89" s="1"/>
  <c r="O10" i="89"/>
  <c r="P10" i="2" s="1"/>
  <c r="M12" i="89"/>
  <c r="O12" i="89" s="1"/>
  <c r="P12" i="2" s="1"/>
  <c r="M11" i="89"/>
  <c r="O11" i="89" s="1"/>
  <c r="P11" i="2" s="1"/>
  <c r="M8" i="89"/>
  <c r="O8" i="89" s="1"/>
  <c r="P8" i="2" s="1"/>
  <c r="G14" i="89"/>
  <c r="K14" i="89" s="1"/>
  <c r="M14" i="89"/>
  <c r="O14" i="89" s="1"/>
  <c r="P14" i="2" s="1"/>
  <c r="G12" i="89"/>
  <c r="K12" i="89" s="1"/>
  <c r="M29" i="89"/>
  <c r="O29" i="89" s="1"/>
  <c r="P29" i="2" s="1"/>
  <c r="G21" i="89"/>
  <c r="K21" i="89" s="1"/>
  <c r="G29" i="89"/>
  <c r="K29" i="89" s="1"/>
  <c r="M21" i="89"/>
  <c r="O21" i="89" s="1"/>
  <c r="P21" i="2" s="1"/>
  <c r="G8" i="89"/>
  <c r="K8" i="89" s="1"/>
  <c r="G29" i="88"/>
  <c r="K29" i="88" s="1"/>
  <c r="M29" i="88"/>
  <c r="O29" i="88" s="1"/>
  <c r="O29" i="2" s="1"/>
  <c r="M24" i="88"/>
  <c r="O24" i="88" s="1"/>
  <c r="O24" i="2" s="1"/>
  <c r="G30" i="88"/>
  <c r="K30" i="88" s="1"/>
  <c r="M28" i="88"/>
  <c r="O28" i="88" s="1"/>
  <c r="O28" i="2" s="1"/>
  <c r="G28" i="88"/>
  <c r="K28" i="88" s="1"/>
  <c r="G57" i="88"/>
  <c r="K57" i="88" s="1"/>
  <c r="H57" i="88"/>
  <c r="L57" i="88" s="1"/>
  <c r="G24" i="88"/>
  <c r="K24" i="88" s="1"/>
  <c r="M12" i="88"/>
  <c r="O12" i="88" s="1"/>
  <c r="O12" i="2" s="1"/>
  <c r="N40" i="88"/>
  <c r="G53" i="88"/>
  <c r="K53" i="88" s="1"/>
  <c r="H53" i="88"/>
  <c r="L53" i="88" s="1"/>
  <c r="M13" i="88"/>
  <c r="O13" i="88" s="1"/>
  <c r="O13" i="2" s="1"/>
  <c r="G15" i="88"/>
  <c r="K15" i="88" s="1"/>
  <c r="M15" i="88"/>
  <c r="O15" i="88" s="1"/>
  <c r="O15" i="2" s="1"/>
  <c r="G12" i="88"/>
  <c r="K12" i="88" s="1"/>
  <c r="M19" i="88"/>
  <c r="O19" i="88" s="1"/>
  <c r="O19" i="2" s="1"/>
  <c r="G19" i="88"/>
  <c r="K19" i="88" s="1"/>
  <c r="M10" i="88"/>
  <c r="O10" i="88" s="1"/>
  <c r="O10" i="2" s="1"/>
  <c r="G13" i="88"/>
  <c r="K13" i="88" s="1"/>
  <c r="G39" i="88"/>
  <c r="K39" i="88" s="1"/>
  <c r="H39" i="88"/>
  <c r="L39" i="88" s="1"/>
  <c r="N39" i="88"/>
  <c r="G10" i="88"/>
  <c r="K10" i="88" s="1"/>
  <c r="N47" i="88"/>
  <c r="G42" i="88"/>
  <c r="K42" i="88" s="1"/>
  <c r="H42" i="88"/>
  <c r="L42" i="88" s="1"/>
  <c r="G40" i="88"/>
  <c r="K40" i="88" s="1"/>
  <c r="H40" i="88"/>
  <c r="L40" i="88" s="1"/>
  <c r="G47" i="88"/>
  <c r="K47" i="88" s="1"/>
  <c r="H47" i="88"/>
  <c r="L47" i="88" s="1"/>
  <c r="N57" i="87"/>
  <c r="N53" i="87"/>
  <c r="N41" i="2"/>
  <c r="H39" i="87"/>
  <c r="L39" i="87" s="1"/>
  <c r="N39" i="87"/>
  <c r="O39" i="87" s="1"/>
  <c r="M57" i="87"/>
  <c r="G39" i="87"/>
  <c r="K39" i="87" s="1"/>
  <c r="N54" i="87"/>
  <c r="O54" i="87" s="1"/>
  <c r="N58" i="87"/>
  <c r="O58" i="87" s="1"/>
  <c r="N58" i="2" s="1"/>
  <c r="G29" i="87"/>
  <c r="K29" i="87" s="1"/>
  <c r="N28" i="2"/>
  <c r="M24" i="87"/>
  <c r="O24" i="87" s="1"/>
  <c r="N24" i="2" s="1"/>
  <c r="G58" i="87"/>
  <c r="K58" i="87" s="1"/>
  <c r="H58" i="87"/>
  <c r="L58" i="87" s="1"/>
  <c r="G57" i="87"/>
  <c r="K57" i="87" s="1"/>
  <c r="H57" i="87"/>
  <c r="L57" i="87" s="1"/>
  <c r="G24" i="87"/>
  <c r="K24" i="87" s="1"/>
  <c r="N46" i="87"/>
  <c r="O46" i="87" s="1"/>
  <c r="G54" i="87"/>
  <c r="K54" i="87" s="1"/>
  <c r="H54" i="87"/>
  <c r="L54" i="87" s="1"/>
  <c r="G53" i="87"/>
  <c r="K53" i="87" s="1"/>
  <c r="H53" i="87"/>
  <c r="L53" i="87" s="1"/>
  <c r="G12" i="87"/>
  <c r="K12" i="87" s="1"/>
  <c r="G19" i="87"/>
  <c r="K19" i="87" s="1"/>
  <c r="M19" i="87"/>
  <c r="N42" i="87"/>
  <c r="O42" i="87" s="1"/>
  <c r="N40" i="87"/>
  <c r="G46" i="87"/>
  <c r="K46" i="87" s="1"/>
  <c r="H46" i="87"/>
  <c r="L46" i="87" s="1"/>
  <c r="G10" i="87"/>
  <c r="K10" i="87" s="1"/>
  <c r="G42" i="87"/>
  <c r="K42" i="87" s="1"/>
  <c r="H42" i="87"/>
  <c r="L42" i="87" s="1"/>
  <c r="G47" i="87"/>
  <c r="K47" i="87" s="1"/>
  <c r="H47" i="87"/>
  <c r="L47" i="87" s="1"/>
  <c r="G40" i="87"/>
  <c r="K40" i="87" s="1"/>
  <c r="N47" i="87"/>
  <c r="O47" i="87" s="1"/>
  <c r="H40" i="87"/>
  <c r="L40" i="87" s="1"/>
  <c r="N57" i="86"/>
  <c r="O57" i="86" s="1"/>
  <c r="M57" i="2" s="1"/>
  <c r="N58" i="84"/>
  <c r="O58" i="84" s="1"/>
  <c r="K58" i="2" s="1"/>
  <c r="N47" i="83"/>
  <c r="N58" i="86"/>
  <c r="O58" i="86" s="1"/>
  <c r="M58" i="2" s="1"/>
  <c r="M40" i="86"/>
  <c r="N40" i="86"/>
  <c r="O40" i="86"/>
  <c r="M40" i="2" s="1"/>
  <c r="N42" i="86"/>
  <c r="N47" i="86"/>
  <c r="N39" i="86"/>
  <c r="O19" i="86"/>
  <c r="M19" i="2" s="1"/>
  <c r="M21" i="86"/>
  <c r="O21" i="86" s="1"/>
  <c r="M21" i="2" s="1"/>
  <c r="M24" i="86"/>
  <c r="O24" i="86" s="1"/>
  <c r="M24" i="2" s="1"/>
  <c r="O14" i="86"/>
  <c r="M14" i="2" s="1"/>
  <c r="M13" i="86"/>
  <c r="O13" i="86" s="1"/>
  <c r="M13" i="2" s="1"/>
  <c r="M12" i="86"/>
  <c r="O12" i="86" s="1"/>
  <c r="M12" i="2" s="1"/>
  <c r="M10" i="86"/>
  <c r="O10" i="86" s="1"/>
  <c r="M10" i="2" s="1"/>
  <c r="N58" i="81"/>
  <c r="M13" i="83"/>
  <c r="O13" i="83" s="1"/>
  <c r="J13" i="2" s="1"/>
  <c r="M11" i="84"/>
  <c r="O11" i="84" s="1"/>
  <c r="K11" i="2" s="1"/>
  <c r="M12" i="83"/>
  <c r="O12" i="83" s="1"/>
  <c r="J12" i="2" s="1"/>
  <c r="N57" i="83"/>
  <c r="O57" i="83" s="1"/>
  <c r="J57" i="2" s="1"/>
  <c r="N53" i="84"/>
  <c r="N40" i="84"/>
  <c r="M14" i="84"/>
  <c r="O14" i="84" s="1"/>
  <c r="K14" i="2" s="1"/>
  <c r="M30" i="83"/>
  <c r="O30" i="83" s="1"/>
  <c r="J30" i="2" s="1"/>
  <c r="N55" i="79"/>
  <c r="O55" i="79" s="1"/>
  <c r="F55" i="2" s="1"/>
  <c r="N55" i="83"/>
  <c r="O55" i="83" s="1"/>
  <c r="J55" i="2" s="1"/>
  <c r="N57" i="84"/>
  <c r="O57" i="84" s="1"/>
  <c r="K57" i="2" s="1"/>
  <c r="M29" i="83"/>
  <c r="N47" i="78"/>
  <c r="N53" i="79"/>
  <c r="N46" i="80"/>
  <c r="N53" i="83"/>
  <c r="O53" i="83" s="1"/>
  <c r="J53" i="2" s="1"/>
  <c r="N40" i="83"/>
  <c r="O40" i="83" s="1"/>
  <c r="J40" i="2" s="1"/>
  <c r="N42" i="83"/>
  <c r="O42" i="83" s="1"/>
  <c r="J42" i="2" s="1"/>
  <c r="N52" i="80"/>
  <c r="N57" i="85"/>
  <c r="O57" i="85" s="1"/>
  <c r="L57" i="2" s="1"/>
  <c r="O31" i="81"/>
  <c r="H31" i="2" s="1"/>
  <c r="AF31" i="2" s="1"/>
  <c r="M13" i="78"/>
  <c r="O13" i="78" s="1"/>
  <c r="E13" i="2" s="1"/>
  <c r="C1" i="80"/>
  <c r="I61" i="80" s="1"/>
  <c r="M13" i="85"/>
  <c r="O13" i="85" s="1"/>
  <c r="L13" i="2" s="1"/>
  <c r="M19" i="81"/>
  <c r="I61" i="83"/>
  <c r="N40" i="78"/>
  <c r="M15" i="83"/>
  <c r="M29" i="85"/>
  <c r="O29" i="85" s="1"/>
  <c r="L29" i="2" s="1"/>
  <c r="I34" i="89"/>
  <c r="N53" i="85"/>
  <c r="O53" i="85" s="1"/>
  <c r="L53" i="2" s="1"/>
  <c r="I71" i="93"/>
  <c r="M21" i="84"/>
  <c r="O21" i="84" s="1"/>
  <c r="K21" i="2" s="1"/>
  <c r="M28" i="85"/>
  <c r="O28" i="85" s="1"/>
  <c r="L28" i="2" s="1"/>
  <c r="I71" i="96"/>
  <c r="N40" i="85"/>
  <c r="O40" i="85" s="1"/>
  <c r="L40" i="2" s="1"/>
  <c r="N58" i="85"/>
  <c r="O58" i="85" s="1"/>
  <c r="L58" i="2" s="1"/>
  <c r="N39" i="85"/>
  <c r="O39" i="85"/>
  <c r="L39" i="2" s="1"/>
  <c r="O15" i="85"/>
  <c r="L15" i="2" s="1"/>
  <c r="M12" i="85"/>
  <c r="O12" i="85" s="1"/>
  <c r="L12" i="2" s="1"/>
  <c r="N47" i="84"/>
  <c r="O47" i="84" s="1"/>
  <c r="K47" i="2" s="1"/>
  <c r="G55" i="84"/>
  <c r="K55" i="84" s="1"/>
  <c r="G40" i="84"/>
  <c r="K40" i="84" s="1"/>
  <c r="H55" i="84"/>
  <c r="L55" i="84" s="1"/>
  <c r="H40" i="84"/>
  <c r="L40" i="84" s="1"/>
  <c r="G39" i="84"/>
  <c r="K39" i="84" s="1"/>
  <c r="N55" i="84"/>
  <c r="O55" i="84" s="1"/>
  <c r="K55" i="2" s="1"/>
  <c r="H39" i="84"/>
  <c r="L39" i="84" s="1"/>
  <c r="G14" i="84"/>
  <c r="K14" i="84" s="1"/>
  <c r="O40" i="84"/>
  <c r="K40" i="2" s="1"/>
  <c r="G53" i="84"/>
  <c r="K53" i="84" s="1"/>
  <c r="G58" i="84"/>
  <c r="K58" i="84" s="1"/>
  <c r="H53" i="84"/>
  <c r="L53" i="84" s="1"/>
  <c r="H58" i="84"/>
  <c r="L58" i="84" s="1"/>
  <c r="G57" i="84"/>
  <c r="K57" i="84" s="1"/>
  <c r="N39" i="84"/>
  <c r="O39" i="84" s="1"/>
  <c r="K39" i="2" s="1"/>
  <c r="G47" i="84"/>
  <c r="K47" i="84" s="1"/>
  <c r="H57" i="84"/>
  <c r="L57" i="84" s="1"/>
  <c r="H47" i="84"/>
  <c r="L47" i="84" s="1"/>
  <c r="O53" i="84"/>
  <c r="K53" i="2" s="1"/>
  <c r="G11" i="84"/>
  <c r="K11" i="84" s="1"/>
  <c r="M29" i="84"/>
  <c r="O29" i="84" s="1"/>
  <c r="K29" i="2" s="1"/>
  <c r="G21" i="84"/>
  <c r="K21" i="84" s="1"/>
  <c r="M12" i="84"/>
  <c r="O12" i="84" s="1"/>
  <c r="K12" i="2" s="1"/>
  <c r="M10" i="84"/>
  <c r="O10" i="84" s="1"/>
  <c r="K10" i="2" s="1"/>
  <c r="G8" i="84"/>
  <c r="K8" i="84" s="1"/>
  <c r="G10" i="84"/>
  <c r="K10" i="84" s="1"/>
  <c r="G29" i="84"/>
  <c r="K29" i="84" s="1"/>
  <c r="G12" i="84"/>
  <c r="K12" i="84" s="1"/>
  <c r="O15" i="83"/>
  <c r="J15" i="2" s="1"/>
  <c r="G29" i="83"/>
  <c r="K29" i="83" s="1"/>
  <c r="G12" i="83"/>
  <c r="K12" i="83" s="1"/>
  <c r="G14" i="83"/>
  <c r="K14" i="83" s="1"/>
  <c r="O29" i="83"/>
  <c r="J29" i="2" s="1"/>
  <c r="O14" i="83"/>
  <c r="J14" i="2" s="1"/>
  <c r="G13" i="83"/>
  <c r="K13" i="83" s="1"/>
  <c r="G30" i="83"/>
  <c r="K30" i="83" s="1"/>
  <c r="G15" i="83"/>
  <c r="K15" i="83" s="1"/>
  <c r="G21" i="83"/>
  <c r="K21" i="83" s="1"/>
  <c r="G39" i="83"/>
  <c r="K39" i="83" s="1"/>
  <c r="H39" i="83"/>
  <c r="L39" i="83" s="1"/>
  <c r="G53" i="83"/>
  <c r="K53" i="83" s="1"/>
  <c r="H53" i="83"/>
  <c r="L53" i="83" s="1"/>
  <c r="N39" i="83"/>
  <c r="O39" i="83" s="1"/>
  <c r="J39" i="2" s="1"/>
  <c r="G47" i="83"/>
  <c r="K47" i="83" s="1"/>
  <c r="G57" i="83"/>
  <c r="K57" i="83" s="1"/>
  <c r="G42" i="83"/>
  <c r="K42" i="83" s="1"/>
  <c r="H47" i="83"/>
  <c r="L47" i="83" s="1"/>
  <c r="H57" i="83"/>
  <c r="L57" i="83" s="1"/>
  <c r="H42" i="83"/>
  <c r="L42" i="83" s="1"/>
  <c r="O47" i="83"/>
  <c r="J47" i="2" s="1"/>
  <c r="G40" i="83"/>
  <c r="K40" i="83" s="1"/>
  <c r="G55" i="83"/>
  <c r="K55" i="83" s="1"/>
  <c r="H40" i="83"/>
  <c r="L40" i="83" s="1"/>
  <c r="H55" i="83"/>
  <c r="L55" i="83" s="1"/>
  <c r="N53" i="82"/>
  <c r="O53" i="82" s="1"/>
  <c r="I53" i="2" s="1"/>
  <c r="N54" i="82"/>
  <c r="M30" i="82"/>
  <c r="O30" i="82" s="1"/>
  <c r="I30" i="2" s="1"/>
  <c r="M14" i="82"/>
  <c r="O14" i="82" s="1"/>
  <c r="I14" i="2" s="1"/>
  <c r="M11" i="82"/>
  <c r="O11" i="82" s="1"/>
  <c r="I11" i="2" s="1"/>
  <c r="M19" i="82"/>
  <c r="O19" i="82" s="1"/>
  <c r="I19" i="2" s="1"/>
  <c r="M13" i="80"/>
  <c r="O13" i="80" s="1"/>
  <c r="G13" i="2" s="1"/>
  <c r="M28" i="80"/>
  <c r="O28" i="80" s="1"/>
  <c r="G28" i="2" s="1"/>
  <c r="M12" i="82"/>
  <c r="O12" i="82" s="1"/>
  <c r="I12" i="2" s="1"/>
  <c r="M28" i="82"/>
  <c r="O28" i="82" s="1"/>
  <c r="I28" i="2" s="1"/>
  <c r="M11" i="81"/>
  <c r="M29" i="82"/>
  <c r="O29" i="82" s="1"/>
  <c r="I29" i="2" s="1"/>
  <c r="N39" i="82"/>
  <c r="M13" i="82"/>
  <c r="O13" i="82" s="1"/>
  <c r="I13" i="2" s="1"/>
  <c r="M15" i="82"/>
  <c r="O15" i="82" s="1"/>
  <c r="I15" i="2" s="1"/>
  <c r="O39" i="82"/>
  <c r="I39" i="2" s="1"/>
  <c r="N40" i="82"/>
  <c r="N47" i="82"/>
  <c r="N42" i="82"/>
  <c r="N55" i="81"/>
  <c r="M30" i="81"/>
  <c r="O30" i="81" s="1"/>
  <c r="H30" i="2" s="1"/>
  <c r="M31" i="81"/>
  <c r="N42" i="81"/>
  <c r="H42" i="2"/>
  <c r="N40" i="81"/>
  <c r="N39" i="81"/>
  <c r="N57" i="81"/>
  <c r="H47" i="2"/>
  <c r="H39" i="2"/>
  <c r="N53" i="81"/>
  <c r="H53" i="2"/>
  <c r="N47" i="81"/>
  <c r="M29" i="78"/>
  <c r="O29" i="78" s="1"/>
  <c r="E29" i="2" s="1"/>
  <c r="M13" i="76"/>
  <c r="H28" i="2"/>
  <c r="H19" i="2"/>
  <c r="M12" i="81"/>
  <c r="M13" i="81"/>
  <c r="H11" i="2"/>
  <c r="H12" i="2"/>
  <c r="M14" i="81"/>
  <c r="M28" i="81"/>
  <c r="H14" i="2"/>
  <c r="H13" i="2"/>
  <c r="M11" i="80"/>
  <c r="O11" i="80" s="1"/>
  <c r="G11" i="2" s="1"/>
  <c r="M30" i="80"/>
  <c r="O30" i="80" s="1"/>
  <c r="G30" i="2" s="1"/>
  <c r="M8" i="80"/>
  <c r="O8" i="80" s="1"/>
  <c r="G8" i="2" s="1"/>
  <c r="M14" i="80"/>
  <c r="O14" i="80" s="1"/>
  <c r="G14" i="2" s="1"/>
  <c r="M29" i="80"/>
  <c r="O29" i="80" s="1"/>
  <c r="G29" i="2" s="1"/>
  <c r="N40" i="80"/>
  <c r="N58" i="80"/>
  <c r="N39" i="80"/>
  <c r="N57" i="80"/>
  <c r="N47" i="80"/>
  <c r="M30" i="79"/>
  <c r="O30" i="79" s="1"/>
  <c r="F30" i="2" s="1"/>
  <c r="M14" i="79"/>
  <c r="O14" i="79" s="1"/>
  <c r="F14" i="2" s="1"/>
  <c r="G30" i="79"/>
  <c r="K30" i="79" s="1"/>
  <c r="M19" i="78"/>
  <c r="O19" i="78" s="1"/>
  <c r="E19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G8" i="79"/>
  <c r="K8" i="79" s="1"/>
  <c r="H55" i="79"/>
  <c r="L55" i="79" s="1"/>
  <c r="G55" i="79"/>
  <c r="K55" i="79" s="1"/>
  <c r="O53" i="79"/>
  <c r="F53" i="2" s="1"/>
  <c r="H54" i="79"/>
  <c r="L54" i="79" s="1"/>
  <c r="N54" i="79"/>
  <c r="O54" i="79" s="1"/>
  <c r="F54" i="2" s="1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G39" i="79"/>
  <c r="K39" i="79" s="1"/>
  <c r="H39" i="79"/>
  <c r="L39" i="79" s="1"/>
  <c r="G40" i="79"/>
  <c r="K40" i="79" s="1"/>
  <c r="H40" i="79"/>
  <c r="L40" i="79" s="1"/>
  <c r="N47" i="79"/>
  <c r="G47" i="79"/>
  <c r="K47" i="79" s="1"/>
  <c r="H47" i="79"/>
  <c r="L47" i="79" s="1"/>
  <c r="N54" i="78"/>
  <c r="O54" i="78" s="1"/>
  <c r="E54" i="2" s="1"/>
  <c r="N39" i="78"/>
  <c r="N57" i="78"/>
  <c r="N53" i="78"/>
  <c r="O53" i="78" s="1"/>
  <c r="E53" i="2" s="1"/>
  <c r="N58" i="78"/>
  <c r="O58" i="78" s="1"/>
  <c r="E58" i="2" s="1"/>
  <c r="G29" i="78"/>
  <c r="K29" i="78" s="1"/>
  <c r="H58" i="78"/>
  <c r="L58" i="78" s="1"/>
  <c r="G58" i="78"/>
  <c r="K58" i="78" s="1"/>
  <c r="G57" i="78"/>
  <c r="K57" i="78" s="1"/>
  <c r="G54" i="78"/>
  <c r="K54" i="78" s="1"/>
  <c r="H54" i="78"/>
  <c r="L54" i="78" s="1"/>
  <c r="G53" i="78"/>
  <c r="K53" i="78" s="1"/>
  <c r="G19" i="78"/>
  <c r="K19" i="78" s="1"/>
  <c r="O40" i="78"/>
  <c r="E40" i="2" s="1"/>
  <c r="G13" i="78"/>
  <c r="K13" i="78" s="1"/>
  <c r="G40" i="78"/>
  <c r="K40" i="78" s="1"/>
  <c r="H40" i="78"/>
  <c r="L40" i="78" s="1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AB6" i="2"/>
  <c r="I45" i="97"/>
  <c r="I15" i="98"/>
  <c r="R23" i="2"/>
  <c r="Z7" i="2"/>
  <c r="I31" i="98"/>
  <c r="I58" i="98"/>
  <c r="I59" i="98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P42" i="95"/>
  <c r="P46" i="95"/>
  <c r="P50" i="95"/>
  <c r="P54" i="95"/>
  <c r="P58" i="95"/>
  <c r="P62" i="95"/>
  <c r="P66" i="95"/>
  <c r="P70" i="95"/>
  <c r="P74" i="95"/>
  <c r="P51" i="95"/>
  <c r="P55" i="95"/>
  <c r="P59" i="95"/>
  <c r="P63" i="95"/>
  <c r="P67" i="95"/>
  <c r="P71" i="95"/>
  <c r="P39" i="95"/>
  <c r="P42" i="94"/>
  <c r="R42" i="94" s="1"/>
  <c r="P46" i="94"/>
  <c r="R46" i="94" s="1"/>
  <c r="M46" i="94" s="1"/>
  <c r="O46" i="94" s="1"/>
  <c r="F46" i="3" s="1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I41" i="90"/>
  <c r="I45" i="90"/>
  <c r="I49" i="90"/>
  <c r="I53" i="90"/>
  <c r="I57" i="90"/>
  <c r="I61" i="90"/>
  <c r="I65" i="90"/>
  <c r="I69" i="90"/>
  <c r="I73" i="90"/>
  <c r="P42" i="90"/>
  <c r="R42" i="90" s="1"/>
  <c r="M57" i="90" s="1"/>
  <c r="O57" i="90" s="1"/>
  <c r="Q57" i="2" s="1"/>
  <c r="P46" i="90"/>
  <c r="R46" i="90" s="1"/>
  <c r="M46" i="90" s="1"/>
  <c r="O46" i="90" s="1"/>
  <c r="Q46" i="2" s="1"/>
  <c r="P50" i="90"/>
  <c r="P54" i="90"/>
  <c r="R54" i="90" s="1"/>
  <c r="M54" i="90" s="1"/>
  <c r="O54" i="90" s="1"/>
  <c r="Q54" i="2" s="1"/>
  <c r="P58" i="90"/>
  <c r="R58" i="90" s="1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R47" i="89" s="1"/>
  <c r="M47" i="89" s="1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R42" i="88" s="1"/>
  <c r="P46" i="88"/>
  <c r="P50" i="88"/>
  <c r="P54" i="88"/>
  <c r="P58" i="88"/>
  <c r="P62" i="88"/>
  <c r="P66" i="88"/>
  <c r="P70" i="88"/>
  <c r="P74" i="88"/>
  <c r="P39" i="88"/>
  <c r="R39" i="88" s="1"/>
  <c r="M39" i="88" s="1"/>
  <c r="O39" i="88" s="1"/>
  <c r="O39" i="2" s="1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P42" i="87"/>
  <c r="R42" i="87" s="1"/>
  <c r="M53" i="87" s="1"/>
  <c r="P46" i="87"/>
  <c r="R46" i="87" s="1"/>
  <c r="M46" i="87" s="1"/>
  <c r="P50" i="87"/>
  <c r="P54" i="87"/>
  <c r="R54" i="87" s="1"/>
  <c r="M54" i="87" s="1"/>
  <c r="P58" i="87"/>
  <c r="R58" i="87" s="1"/>
  <c r="M58" i="87" s="1"/>
  <c r="P62" i="87"/>
  <c r="P66" i="87"/>
  <c r="P70" i="87"/>
  <c r="P74" i="87"/>
  <c r="P43" i="87"/>
  <c r="P47" i="87"/>
  <c r="R47" i="87" s="1"/>
  <c r="M47" i="87" s="1"/>
  <c r="P51" i="87"/>
  <c r="P55" i="87"/>
  <c r="P59" i="87"/>
  <c r="P63" i="87"/>
  <c r="P67" i="87"/>
  <c r="P71" i="87"/>
  <c r="P41" i="86"/>
  <c r="P45" i="86"/>
  <c r="P53" i="86"/>
  <c r="P61" i="86"/>
  <c r="P65" i="86"/>
  <c r="P69" i="86"/>
  <c r="P42" i="86"/>
  <c r="R42" i="86" s="1"/>
  <c r="M42" i="86" s="1"/>
  <c r="P46" i="86"/>
  <c r="P50" i="86"/>
  <c r="P54" i="86"/>
  <c r="P58" i="86"/>
  <c r="R58" i="86" s="1"/>
  <c r="M58" i="86" s="1"/>
  <c r="P62" i="86"/>
  <c r="P66" i="86"/>
  <c r="P70" i="86"/>
  <c r="P74" i="86"/>
  <c r="P43" i="86"/>
  <c r="P47" i="86"/>
  <c r="R47" i="86" s="1"/>
  <c r="M47" i="86" s="1"/>
  <c r="P51" i="86"/>
  <c r="P55" i="86"/>
  <c r="P59" i="86"/>
  <c r="P39" i="86"/>
  <c r="R39" i="86" s="1"/>
  <c r="M39" i="86" s="1"/>
  <c r="O39" i="86" s="1"/>
  <c r="M39" i="2" s="1"/>
  <c r="P41" i="85"/>
  <c r="P45" i="85"/>
  <c r="P49" i="85"/>
  <c r="P53" i="85"/>
  <c r="R53" i="85" s="1"/>
  <c r="P57" i="85"/>
  <c r="R57" i="85" s="1"/>
  <c r="P61" i="85"/>
  <c r="P65" i="85"/>
  <c r="P69" i="85"/>
  <c r="P42" i="85"/>
  <c r="P46" i="85"/>
  <c r="P50" i="85"/>
  <c r="P54" i="85"/>
  <c r="P58" i="85"/>
  <c r="R58" i="85" s="1"/>
  <c r="M58" i="85" s="1"/>
  <c r="P62" i="85"/>
  <c r="P66" i="85"/>
  <c r="P70" i="85"/>
  <c r="P74" i="85"/>
  <c r="I11" i="84"/>
  <c r="I19" i="84"/>
  <c r="I27" i="84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P42" i="84"/>
  <c r="P46" i="84"/>
  <c r="P50" i="84"/>
  <c r="P54" i="84"/>
  <c r="P58" i="84"/>
  <c r="R58" i="84" s="1"/>
  <c r="M58" i="84" s="1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P42" i="83"/>
  <c r="R42" i="83" s="1"/>
  <c r="P46" i="83"/>
  <c r="P50" i="83"/>
  <c r="P54" i="83"/>
  <c r="P58" i="83"/>
  <c r="P62" i="83"/>
  <c r="P66" i="83"/>
  <c r="P70" i="83"/>
  <c r="P74" i="83"/>
  <c r="P43" i="83"/>
  <c r="P47" i="83"/>
  <c r="R47" i="83" s="1"/>
  <c r="P51" i="83"/>
  <c r="P55" i="83"/>
  <c r="R55" i="83" s="1"/>
  <c r="M55" i="83" s="1"/>
  <c r="P59" i="83"/>
  <c r="P63" i="83"/>
  <c r="P67" i="83"/>
  <c r="P71" i="83"/>
  <c r="P42" i="82"/>
  <c r="R42" i="82" s="1"/>
  <c r="P46" i="82"/>
  <c r="P50" i="82"/>
  <c r="P54" i="82"/>
  <c r="R54" i="82" s="1"/>
  <c r="M54" i="82" s="1"/>
  <c r="P58" i="82"/>
  <c r="P62" i="82"/>
  <c r="P66" i="82"/>
  <c r="P70" i="82"/>
  <c r="P74" i="82"/>
  <c r="P43" i="82"/>
  <c r="P47" i="82"/>
  <c r="R47" i="82" s="1"/>
  <c r="P51" i="82"/>
  <c r="P55" i="82"/>
  <c r="P59" i="82"/>
  <c r="P63" i="82"/>
  <c r="P67" i="82"/>
  <c r="P71" i="82"/>
  <c r="P39" i="82"/>
  <c r="R39" i="82" s="1"/>
  <c r="P69" i="81"/>
  <c r="P73" i="81"/>
  <c r="P58" i="81"/>
  <c r="R58" i="81" s="1"/>
  <c r="M58" i="81" s="1"/>
  <c r="O58" i="81" s="1"/>
  <c r="H58" i="2" s="1"/>
  <c r="P62" i="81"/>
  <c r="P66" i="81"/>
  <c r="P70" i="81"/>
  <c r="P74" i="81"/>
  <c r="P43" i="81"/>
  <c r="P47" i="81"/>
  <c r="P51" i="81"/>
  <c r="P55" i="81"/>
  <c r="R55" i="81" s="1"/>
  <c r="M47" i="81" s="1"/>
  <c r="P59" i="81"/>
  <c r="P63" i="81"/>
  <c r="P67" i="81"/>
  <c r="P39" i="81"/>
  <c r="P42" i="80"/>
  <c r="P46" i="80"/>
  <c r="R46" i="80" s="1"/>
  <c r="M46" i="80" s="1"/>
  <c r="O46" i="80" s="1"/>
  <c r="G46" i="2" s="1"/>
  <c r="P50" i="80"/>
  <c r="P54" i="80"/>
  <c r="P58" i="80"/>
  <c r="R58" i="80" s="1"/>
  <c r="P62" i="80"/>
  <c r="P66" i="80"/>
  <c r="P70" i="80"/>
  <c r="P74" i="80"/>
  <c r="P43" i="80"/>
  <c r="P47" i="80"/>
  <c r="R47" i="80" s="1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R46" i="79" s="1"/>
  <c r="P50" i="79"/>
  <c r="P54" i="79"/>
  <c r="R54" i="79" s="1"/>
  <c r="P58" i="79"/>
  <c r="P62" i="79"/>
  <c r="P66" i="79"/>
  <c r="P70" i="79"/>
  <c r="P74" i="79"/>
  <c r="P43" i="79"/>
  <c r="P47" i="79"/>
  <c r="R47" i="79" s="1"/>
  <c r="M47" i="79" s="1"/>
  <c r="P51" i="79"/>
  <c r="P55" i="79"/>
  <c r="R55" i="79" s="1"/>
  <c r="P59" i="79"/>
  <c r="P63" i="79"/>
  <c r="P67" i="79"/>
  <c r="P71" i="79"/>
  <c r="O57" i="78"/>
  <c r="E57" i="2" s="1"/>
  <c r="G56" i="78"/>
  <c r="I12" i="78"/>
  <c r="I20" i="78"/>
  <c r="I28" i="78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P42" i="78"/>
  <c r="P46" i="78"/>
  <c r="R46" i="78" s="1"/>
  <c r="P50" i="78"/>
  <c r="P54" i="78"/>
  <c r="R54" i="78" s="1"/>
  <c r="P58" i="78"/>
  <c r="R58" i="78" s="1"/>
  <c r="P62" i="78"/>
  <c r="P66" i="78"/>
  <c r="P70" i="78"/>
  <c r="P74" i="78"/>
  <c r="P55" i="78"/>
  <c r="P59" i="78"/>
  <c r="I43" i="78"/>
  <c r="I47" i="78"/>
  <c r="I51" i="78"/>
  <c r="I63" i="78"/>
  <c r="I67" i="78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M19" i="76"/>
  <c r="O19" i="76" s="1"/>
  <c r="D19" i="2" s="1"/>
  <c r="O13" i="76"/>
  <c r="D13" i="2" s="1"/>
  <c r="I28" i="76"/>
  <c r="H42" i="76"/>
  <c r="L42" i="76" s="1"/>
  <c r="P42" i="76"/>
  <c r="R42" i="76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U44" i="3"/>
  <c r="S26" i="3"/>
  <c r="T56" i="3"/>
  <c r="U10" i="3"/>
  <c r="M58" i="3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1" i="31"/>
  <c r="L51" i="31" s="1"/>
  <c r="H43" i="31"/>
  <c r="L43" i="31" s="1"/>
  <c r="H50" i="31"/>
  <c r="L50" i="31" s="1"/>
  <c r="H48" i="31"/>
  <c r="L48" i="31" s="1"/>
  <c r="G55" i="31"/>
  <c r="G51" i="31"/>
  <c r="K51" i="31" s="1"/>
  <c r="G43" i="31"/>
  <c r="K43" i="31" s="1"/>
  <c r="G50" i="31"/>
  <c r="G48" i="31"/>
  <c r="K48" i="31" s="1"/>
  <c r="G21" i="31"/>
  <c r="K21" i="31" s="1"/>
  <c r="G9" i="31"/>
  <c r="K9" i="31" s="1"/>
  <c r="G22" i="31"/>
  <c r="K22" i="31" s="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10" i="31"/>
  <c r="P53" i="31"/>
  <c r="R53" i="31" s="1"/>
  <c r="Q53" i="31"/>
  <c r="S53" i="31" s="1"/>
  <c r="P42" i="31"/>
  <c r="R42" i="31" s="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P43" i="31"/>
  <c r="R43" i="31" s="1"/>
  <c r="P47" i="31"/>
  <c r="P51" i="31"/>
  <c r="R51" i="31" s="1"/>
  <c r="P55" i="31"/>
  <c r="R55" i="31" s="1"/>
  <c r="P59" i="31"/>
  <c r="P63" i="31"/>
  <c r="P67" i="31"/>
  <c r="P71" i="31"/>
  <c r="AN29" i="5"/>
  <c r="AN41" i="5"/>
  <c r="S68" i="3"/>
  <c r="T69" i="3"/>
  <c r="U45" i="3"/>
  <c r="S63" i="3"/>
  <c r="T71" i="3"/>
  <c r="U64" i="3"/>
  <c r="U72" i="3"/>
  <c r="R73" i="3"/>
  <c r="S67" i="3"/>
  <c r="S66" i="3"/>
  <c r="S74" i="3"/>
  <c r="Q31" i="3"/>
  <c r="P8" i="3"/>
  <c r="P16" i="3"/>
  <c r="T24" i="3"/>
  <c r="T17" i="3"/>
  <c r="S18" i="3"/>
  <c r="AN21" i="5"/>
  <c r="AN18" i="5"/>
  <c r="AN59" i="5"/>
  <c r="AN13" i="5"/>
  <c r="T62" i="3"/>
  <c r="T70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AC6" i="2"/>
  <c r="U16" i="3"/>
  <c r="P24" i="3"/>
  <c r="P49" i="3"/>
  <c r="AA34" i="2"/>
  <c r="T25" i="3"/>
  <c r="S25" i="3"/>
  <c r="AD34" i="2"/>
  <c r="U12" i="3"/>
  <c r="T12" i="3"/>
  <c r="S12" i="3"/>
  <c r="AF17" i="2"/>
  <c r="S32" i="3"/>
  <c r="R32" i="3"/>
  <c r="Q16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R27" i="3"/>
  <c r="AB17" i="2"/>
  <c r="X25" i="2"/>
  <c r="Q27" i="3"/>
  <c r="P27" i="3"/>
  <c r="AC17" i="2"/>
  <c r="U7" i="3"/>
  <c r="T7" i="3"/>
  <c r="X17" i="2"/>
  <c r="AD17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U28" i="3"/>
  <c r="T28" i="3"/>
  <c r="S28" i="3"/>
  <c r="K28" i="3"/>
  <c r="U34" i="3"/>
  <c r="Q34" i="3"/>
  <c r="W17" i="2"/>
  <c r="AE17" i="2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T5" i="3"/>
  <c r="S13" i="3"/>
  <c r="P17" i="3"/>
  <c r="U17" i="3"/>
  <c r="Q17" i="3"/>
  <c r="U30" i="3"/>
  <c r="T30" i="3"/>
  <c r="K30" i="3"/>
  <c r="P30" i="3"/>
  <c r="Q41" i="3"/>
  <c r="T58" i="3"/>
  <c r="Z17" i="2"/>
  <c r="Q12" i="3"/>
  <c r="P12" i="3"/>
  <c r="R12" i="3"/>
  <c r="T13" i="3"/>
  <c r="K17" i="3"/>
  <c r="P25" i="3"/>
  <c r="U25" i="3"/>
  <c r="Q25" i="3"/>
  <c r="Q30" i="3"/>
  <c r="T31" i="3"/>
  <c r="P34" i="3"/>
  <c r="AD56" i="5"/>
  <c r="R17" i="2"/>
  <c r="P5" i="3"/>
  <c r="Q7" i="3"/>
  <c r="T8" i="3"/>
  <c r="R17" i="3"/>
  <c r="Q20" i="3"/>
  <c r="P20" i="3"/>
  <c r="R20" i="3"/>
  <c r="K25" i="3"/>
  <c r="R30" i="3"/>
  <c r="U31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R24" i="3"/>
  <c r="S27" i="3"/>
  <c r="S41" i="3"/>
  <c r="S45" i="3"/>
  <c r="Q74" i="3"/>
  <c r="K74" i="3"/>
  <c r="AN10" i="5"/>
  <c r="H23" i="5"/>
  <c r="AR23" i="5" s="1"/>
  <c r="R5" i="3"/>
  <c r="S8" i="3"/>
  <c r="R13" i="3"/>
  <c r="S16" i="3"/>
  <c r="Q18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S34" i="3"/>
  <c r="P41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R49" i="3"/>
  <c r="Q59" i="3"/>
  <c r="R62" i="3"/>
  <c r="P64" i="3"/>
  <c r="Q67" i="3"/>
  <c r="R70" i="3"/>
  <c r="P72" i="3"/>
  <c r="S73" i="3"/>
  <c r="R59" i="3"/>
  <c r="S62" i="3"/>
  <c r="Q64" i="3"/>
  <c r="R67" i="3"/>
  <c r="S70" i="3"/>
  <c r="Q72" i="3"/>
  <c r="K73" i="3"/>
  <c r="T73" i="3"/>
  <c r="K34" i="3"/>
  <c r="K41" i="3"/>
  <c r="K49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R45" i="3"/>
  <c r="K64" i="3"/>
  <c r="T64" i="3"/>
  <c r="S69" i="3"/>
  <c r="K72" i="3"/>
  <c r="T72" i="3"/>
  <c r="R74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P33" i="3" l="1"/>
  <c r="Q33" i="3"/>
  <c r="S33" i="3"/>
  <c r="K33" i="3"/>
  <c r="T33" i="3"/>
  <c r="R33" i="3"/>
  <c r="U33" i="3"/>
  <c r="I15" i="31"/>
  <c r="I74" i="31"/>
  <c r="I13" i="94"/>
  <c r="I10" i="94"/>
  <c r="I13" i="31"/>
  <c r="H56" i="31"/>
  <c r="L56" i="31" s="1"/>
  <c r="I18" i="31"/>
  <c r="I72" i="94"/>
  <c r="I14" i="94"/>
  <c r="I7" i="94"/>
  <c r="I19" i="94"/>
  <c r="I67" i="94"/>
  <c r="I11" i="94"/>
  <c r="I73" i="94"/>
  <c r="I16" i="94"/>
  <c r="I62" i="94"/>
  <c r="I8" i="94"/>
  <c r="I6" i="94"/>
  <c r="I9" i="94"/>
  <c r="I21" i="94"/>
  <c r="I70" i="31"/>
  <c r="G56" i="31"/>
  <c r="K56" i="31" s="1"/>
  <c r="I52" i="31"/>
  <c r="I6" i="31"/>
  <c r="I48" i="31"/>
  <c r="I24" i="31"/>
  <c r="I44" i="31"/>
  <c r="I46" i="31"/>
  <c r="I17" i="31"/>
  <c r="I22" i="31"/>
  <c r="I60" i="94"/>
  <c r="I63" i="94"/>
  <c r="I68" i="94"/>
  <c r="I5" i="94"/>
  <c r="I66" i="94"/>
  <c r="I57" i="94"/>
  <c r="I74" i="94"/>
  <c r="I70" i="94"/>
  <c r="I50" i="94"/>
  <c r="I51" i="94"/>
  <c r="I46" i="94"/>
  <c r="I56" i="94"/>
  <c r="I69" i="94"/>
  <c r="I59" i="94"/>
  <c r="I65" i="94"/>
  <c r="I64" i="94"/>
  <c r="I48" i="94"/>
  <c r="I31" i="94"/>
  <c r="I28" i="94"/>
  <c r="I33" i="94"/>
  <c r="I40" i="94"/>
  <c r="I53" i="94"/>
  <c r="I43" i="94"/>
  <c r="I49" i="94"/>
  <c r="I55" i="94"/>
  <c r="I34" i="94"/>
  <c r="I45" i="94"/>
  <c r="I41" i="94"/>
  <c r="I58" i="94"/>
  <c r="I54" i="94"/>
  <c r="I23" i="94"/>
  <c r="I20" i="94"/>
  <c r="I25" i="94"/>
  <c r="I30" i="94"/>
  <c r="I42" i="94"/>
  <c r="I32" i="94"/>
  <c r="I39" i="94"/>
  <c r="I26" i="94"/>
  <c r="I44" i="94"/>
  <c r="I47" i="94"/>
  <c r="I52" i="94"/>
  <c r="I15" i="94"/>
  <c r="I12" i="94"/>
  <c r="I17" i="94"/>
  <c r="I22" i="94"/>
  <c r="I27" i="94"/>
  <c r="I24" i="94"/>
  <c r="I29" i="94"/>
  <c r="I18" i="94"/>
  <c r="I27" i="86"/>
  <c r="I65" i="86"/>
  <c r="I34" i="81"/>
  <c r="I61" i="81"/>
  <c r="I31" i="85"/>
  <c r="I44" i="81"/>
  <c r="I43" i="85"/>
  <c r="I40" i="81"/>
  <c r="I73" i="81"/>
  <c r="I25" i="81"/>
  <c r="I19" i="86"/>
  <c r="I42" i="86"/>
  <c r="I70" i="86"/>
  <c r="I53" i="86"/>
  <c r="I64" i="85"/>
  <c r="I67" i="86"/>
  <c r="I63" i="86"/>
  <c r="I14" i="86"/>
  <c r="I12" i="86"/>
  <c r="I26" i="85"/>
  <c r="I58" i="81"/>
  <c r="I39" i="81"/>
  <c r="I47" i="81"/>
  <c r="I30" i="81"/>
  <c r="I71" i="81"/>
  <c r="I6" i="81"/>
  <c r="I20" i="82"/>
  <c r="I65" i="81"/>
  <c r="I53" i="81"/>
  <c r="I48" i="81"/>
  <c r="G19" i="94"/>
  <c r="K19" i="94" s="1"/>
  <c r="I74" i="85"/>
  <c r="I73" i="85"/>
  <c r="I28" i="85"/>
  <c r="I71" i="94"/>
  <c r="I61" i="94"/>
  <c r="G57" i="86"/>
  <c r="K57" i="86" s="1"/>
  <c r="G28" i="85"/>
  <c r="K28" i="85" s="1"/>
  <c r="I10" i="86"/>
  <c r="I49" i="85"/>
  <c r="I29" i="81"/>
  <c r="I8" i="81"/>
  <c r="I52" i="81"/>
  <c r="I19" i="81"/>
  <c r="I47" i="85"/>
  <c r="I30" i="85"/>
  <c r="I7" i="85"/>
  <c r="I11" i="85"/>
  <c r="I16" i="86"/>
  <c r="I40" i="86"/>
  <c r="I5" i="86"/>
  <c r="I7" i="86"/>
  <c r="G58" i="81"/>
  <c r="K58" i="81" s="1"/>
  <c r="G13" i="85"/>
  <c r="K13" i="85" s="1"/>
  <c r="G40" i="85"/>
  <c r="K40" i="85" s="1"/>
  <c r="G21" i="86"/>
  <c r="K21" i="86" s="1"/>
  <c r="H57" i="86"/>
  <c r="L57" i="86" s="1"/>
  <c r="G24" i="86"/>
  <c r="K24" i="86" s="1"/>
  <c r="G42" i="86"/>
  <c r="K42" i="86" s="1"/>
  <c r="I32" i="81"/>
  <c r="I57" i="81"/>
  <c r="I59" i="81"/>
  <c r="I9" i="81"/>
  <c r="I44" i="82"/>
  <c r="I27" i="85"/>
  <c r="I22" i="85"/>
  <c r="I68" i="85"/>
  <c r="I56" i="85"/>
  <c r="I8" i="86"/>
  <c r="I61" i="86"/>
  <c r="I74" i="86"/>
  <c r="I49" i="86"/>
  <c r="H47" i="86"/>
  <c r="L47" i="86" s="1"/>
  <c r="I70" i="85"/>
  <c r="I47" i="86"/>
  <c r="I28" i="81"/>
  <c r="I49" i="81"/>
  <c r="I23" i="81"/>
  <c r="I74" i="81"/>
  <c r="I50" i="82"/>
  <c r="I23" i="85"/>
  <c r="I18" i="85"/>
  <c r="I48" i="85"/>
  <c r="I40" i="85"/>
  <c r="I50" i="85"/>
  <c r="I44" i="86"/>
  <c r="I69" i="86"/>
  <c r="I54" i="86"/>
  <c r="G28" i="86"/>
  <c r="K28" i="86" s="1"/>
  <c r="I6" i="86"/>
  <c r="I26" i="81"/>
  <c r="I45" i="81"/>
  <c r="I7" i="81"/>
  <c r="I43" i="81"/>
  <c r="I18" i="82"/>
  <c r="I21" i="85"/>
  <c r="I16" i="85"/>
  <c r="I15" i="85"/>
  <c r="I9" i="85"/>
  <c r="I34" i="86"/>
  <c r="I57" i="86"/>
  <c r="I72" i="86"/>
  <c r="I66" i="86"/>
  <c r="I60" i="86"/>
  <c r="G30" i="81"/>
  <c r="K30" i="81" s="1"/>
  <c r="G10" i="86"/>
  <c r="K10" i="86" s="1"/>
  <c r="G39" i="86"/>
  <c r="K39" i="86" s="1"/>
  <c r="H58" i="86"/>
  <c r="L58" i="86" s="1"/>
  <c r="I48" i="82"/>
  <c r="I29" i="85"/>
  <c r="I24" i="81"/>
  <c r="I41" i="81"/>
  <c r="I5" i="81"/>
  <c r="I15" i="81"/>
  <c r="I10" i="82"/>
  <c r="I19" i="85"/>
  <c r="I14" i="85"/>
  <c r="I72" i="85"/>
  <c r="I60" i="85"/>
  <c r="I32" i="86"/>
  <c r="I68" i="86"/>
  <c r="I56" i="86"/>
  <c r="I55" i="86"/>
  <c r="H57" i="85"/>
  <c r="L57" i="85" s="1"/>
  <c r="G12" i="86"/>
  <c r="K12" i="86" s="1"/>
  <c r="I41" i="86"/>
  <c r="I59" i="86"/>
  <c r="I22" i="81"/>
  <c r="I69" i="81"/>
  <c r="I21" i="81"/>
  <c r="I17" i="85"/>
  <c r="I12" i="85"/>
  <c r="I65" i="85"/>
  <c r="I54" i="85"/>
  <c r="I46" i="85"/>
  <c r="I30" i="86"/>
  <c r="I62" i="86"/>
  <c r="I50" i="86"/>
  <c r="I33" i="86"/>
  <c r="H53" i="85"/>
  <c r="L53" i="85" s="1"/>
  <c r="H42" i="86"/>
  <c r="L42" i="86" s="1"/>
  <c r="I25" i="85"/>
  <c r="I54" i="81"/>
  <c r="I20" i="81"/>
  <c r="I67" i="81"/>
  <c r="I51" i="81"/>
  <c r="I71" i="85"/>
  <c r="I62" i="85"/>
  <c r="I42" i="85"/>
  <c r="I45" i="85"/>
  <c r="I28" i="86"/>
  <c r="I52" i="86"/>
  <c r="I46" i="86"/>
  <c r="I25" i="86"/>
  <c r="G55" i="81"/>
  <c r="K55" i="81" s="1"/>
  <c r="G57" i="85"/>
  <c r="K57" i="85" s="1"/>
  <c r="H40" i="86"/>
  <c r="L40" i="86" s="1"/>
  <c r="I24" i="85"/>
  <c r="I54" i="82"/>
  <c r="I20" i="85"/>
  <c r="I50" i="81"/>
  <c r="I18" i="81"/>
  <c r="I72" i="81"/>
  <c r="I66" i="81"/>
  <c r="I27" i="81"/>
  <c r="I67" i="85"/>
  <c r="I52" i="85"/>
  <c r="I41" i="85"/>
  <c r="I39" i="85"/>
  <c r="I26" i="86"/>
  <c r="I48" i="86"/>
  <c r="I45" i="86"/>
  <c r="I17" i="86"/>
  <c r="H40" i="81"/>
  <c r="L40" i="81" s="1"/>
  <c r="G53" i="85"/>
  <c r="K53" i="85" s="1"/>
  <c r="G13" i="86"/>
  <c r="K13" i="86" s="1"/>
  <c r="I51" i="86"/>
  <c r="R32" i="2"/>
  <c r="I46" i="81"/>
  <c r="I16" i="81"/>
  <c r="I68" i="81"/>
  <c r="I63" i="81"/>
  <c r="I11" i="81"/>
  <c r="I63" i="85"/>
  <c r="I44" i="85"/>
  <c r="I8" i="85"/>
  <c r="I13" i="85"/>
  <c r="I24" i="86"/>
  <c r="I39" i="86"/>
  <c r="I43" i="86"/>
  <c r="I9" i="86"/>
  <c r="G40" i="81"/>
  <c r="K40" i="81" s="1"/>
  <c r="G14" i="85"/>
  <c r="K14" i="85" s="1"/>
  <c r="G14" i="86"/>
  <c r="K14" i="86" s="1"/>
  <c r="G40" i="86"/>
  <c r="K40" i="86" s="1"/>
  <c r="I11" i="86"/>
  <c r="I61" i="85"/>
  <c r="I42" i="81"/>
  <c r="I14" i="81"/>
  <c r="I64" i="81"/>
  <c r="I62" i="81"/>
  <c r="I55" i="81"/>
  <c r="I59" i="85"/>
  <c r="I5" i="85"/>
  <c r="I53" i="85"/>
  <c r="I10" i="85"/>
  <c r="I22" i="86"/>
  <c r="I29" i="86"/>
  <c r="I31" i="86"/>
  <c r="G47" i="82"/>
  <c r="K47" i="82" s="1"/>
  <c r="G12" i="85"/>
  <c r="K12" i="85" s="1"/>
  <c r="H39" i="85"/>
  <c r="L39" i="85" s="1"/>
  <c r="H39" i="86"/>
  <c r="L39" i="86" s="1"/>
  <c r="I58" i="85"/>
  <c r="I73" i="86"/>
  <c r="I12" i="81"/>
  <c r="I60" i="81"/>
  <c r="I13" i="81"/>
  <c r="I17" i="81"/>
  <c r="I55" i="85"/>
  <c r="I34" i="85"/>
  <c r="I69" i="85"/>
  <c r="I57" i="85"/>
  <c r="I20" i="86"/>
  <c r="I64" i="86"/>
  <c r="I21" i="86"/>
  <c r="I23" i="86"/>
  <c r="G29" i="85"/>
  <c r="K29" i="85" s="1"/>
  <c r="G58" i="85"/>
  <c r="K58" i="85" s="1"/>
  <c r="G19" i="86"/>
  <c r="K19" i="86" s="1"/>
  <c r="I12" i="82"/>
  <c r="I31" i="81"/>
  <c r="I10" i="81"/>
  <c r="I56" i="81"/>
  <c r="I70" i="81"/>
  <c r="I51" i="85"/>
  <c r="I32" i="85"/>
  <c r="I66" i="85"/>
  <c r="I6" i="85"/>
  <c r="I18" i="86"/>
  <c r="I58" i="86"/>
  <c r="I13" i="86"/>
  <c r="I15" i="86"/>
  <c r="H58" i="81"/>
  <c r="L58" i="81" s="1"/>
  <c r="H40" i="85"/>
  <c r="L40" i="85" s="1"/>
  <c r="H57" i="81"/>
  <c r="L57" i="81" s="1"/>
  <c r="G57" i="81"/>
  <c r="K57" i="81" s="1"/>
  <c r="H55" i="81"/>
  <c r="L55" i="81" s="1"/>
  <c r="I66" i="31"/>
  <c r="I55" i="31"/>
  <c r="I9" i="31"/>
  <c r="I73" i="31"/>
  <c r="I45" i="31"/>
  <c r="G54" i="31"/>
  <c r="K54" i="31" s="1"/>
  <c r="G57" i="31"/>
  <c r="K57" i="31" s="1"/>
  <c r="G53" i="31"/>
  <c r="K53" i="31" s="1"/>
  <c r="I51" i="31"/>
  <c r="I7" i="31"/>
  <c r="I69" i="31"/>
  <c r="I65" i="31"/>
  <c r="H39" i="31"/>
  <c r="L39" i="31" s="1"/>
  <c r="I43" i="31"/>
  <c r="I5" i="31"/>
  <c r="I62" i="31"/>
  <c r="I61" i="31"/>
  <c r="H57" i="31"/>
  <c r="L57" i="31" s="1"/>
  <c r="I58" i="31"/>
  <c r="H40" i="31"/>
  <c r="L40" i="31" s="1"/>
  <c r="I72" i="31"/>
  <c r="I33" i="31"/>
  <c r="I54" i="31"/>
  <c r="I32" i="31"/>
  <c r="I39" i="31"/>
  <c r="I53" i="31"/>
  <c r="I31" i="31"/>
  <c r="I50" i="31"/>
  <c r="I26" i="31"/>
  <c r="I11" i="31"/>
  <c r="I8" i="31"/>
  <c r="I27" i="31"/>
  <c r="K14" i="31"/>
  <c r="I20" i="31"/>
  <c r="I30" i="31"/>
  <c r="G11" i="31"/>
  <c r="K11" i="31" s="1"/>
  <c r="H42" i="31"/>
  <c r="L42" i="31" s="1"/>
  <c r="I68" i="31"/>
  <c r="I25" i="31"/>
  <c r="I42" i="31"/>
  <c r="I63" i="31"/>
  <c r="I57" i="31"/>
  <c r="G29" i="31"/>
  <c r="K29" i="31" s="1"/>
  <c r="H53" i="31"/>
  <c r="L53" i="31" s="1"/>
  <c r="G42" i="31"/>
  <c r="K42" i="31" s="1"/>
  <c r="I47" i="31"/>
  <c r="I64" i="31"/>
  <c r="I23" i="31"/>
  <c r="I34" i="31"/>
  <c r="I59" i="31"/>
  <c r="I67" i="31"/>
  <c r="G39" i="31"/>
  <c r="K39" i="31" s="1"/>
  <c r="H54" i="31"/>
  <c r="L54" i="31" s="1"/>
  <c r="G19" i="31"/>
  <c r="K19" i="31" s="1"/>
  <c r="G46" i="94"/>
  <c r="K46" i="94" s="1"/>
  <c r="I12" i="31"/>
  <c r="I29" i="31"/>
  <c r="I60" i="31"/>
  <c r="I21" i="31"/>
  <c r="I28" i="31"/>
  <c r="I14" i="31"/>
  <c r="I71" i="31"/>
  <c r="G40" i="31"/>
  <c r="K40" i="31" s="1"/>
  <c r="G16" i="31"/>
  <c r="K16" i="31" s="1"/>
  <c r="H60" i="94"/>
  <c r="L60" i="94" s="1"/>
  <c r="I40" i="31"/>
  <c r="I56" i="31"/>
  <c r="I19" i="31"/>
  <c r="I16" i="31"/>
  <c r="I41" i="31"/>
  <c r="I49" i="31"/>
  <c r="G28" i="31"/>
  <c r="K28" i="31" s="1"/>
  <c r="H40" i="82"/>
  <c r="L40" i="82" s="1"/>
  <c r="I28" i="82"/>
  <c r="I52" i="82"/>
  <c r="I58" i="82"/>
  <c r="I26" i="82"/>
  <c r="H47" i="82"/>
  <c r="L47" i="82" s="1"/>
  <c r="G15" i="82"/>
  <c r="K15" i="82" s="1"/>
  <c r="H46" i="94"/>
  <c r="L46" i="94" s="1"/>
  <c r="I72" i="82"/>
  <c r="I40" i="82"/>
  <c r="I46" i="82"/>
  <c r="I43" i="82"/>
  <c r="G40" i="82"/>
  <c r="K40" i="82" s="1"/>
  <c r="I73" i="82"/>
  <c r="I33" i="82"/>
  <c r="I27" i="82"/>
  <c r="I42" i="82"/>
  <c r="I31" i="82"/>
  <c r="H42" i="82"/>
  <c r="L42" i="82" s="1"/>
  <c r="G12" i="82"/>
  <c r="K12" i="82" s="1"/>
  <c r="G30" i="82"/>
  <c r="K30" i="82" s="1"/>
  <c r="G42" i="94"/>
  <c r="K42" i="94" s="1"/>
  <c r="I25" i="82"/>
  <c r="I19" i="82"/>
  <c r="I39" i="82"/>
  <c r="I23" i="82"/>
  <c r="G42" i="82"/>
  <c r="K42" i="82" s="1"/>
  <c r="H53" i="82"/>
  <c r="L53" i="82" s="1"/>
  <c r="I17" i="82"/>
  <c r="I11" i="82"/>
  <c r="I29" i="82"/>
  <c r="I15" i="82"/>
  <c r="G53" i="82"/>
  <c r="K53" i="82" s="1"/>
  <c r="I9" i="82"/>
  <c r="I74" i="82"/>
  <c r="I21" i="82"/>
  <c r="I7" i="82"/>
  <c r="H54" i="82"/>
  <c r="L54" i="82" s="1"/>
  <c r="I69" i="82"/>
  <c r="I68" i="82"/>
  <c r="I70" i="82"/>
  <c r="I13" i="82"/>
  <c r="G54" i="82"/>
  <c r="K54" i="82" s="1"/>
  <c r="I65" i="82"/>
  <c r="I30" i="82"/>
  <c r="I32" i="82"/>
  <c r="I5" i="82"/>
  <c r="I47" i="82"/>
  <c r="H39" i="82"/>
  <c r="L39" i="82" s="1"/>
  <c r="I61" i="82"/>
  <c r="I22" i="82"/>
  <c r="I24" i="82"/>
  <c r="I51" i="82"/>
  <c r="G39" i="82"/>
  <c r="K39" i="82" s="1"/>
  <c r="G28" i="82"/>
  <c r="K28" i="82" s="1"/>
  <c r="I57" i="82"/>
  <c r="I14" i="82"/>
  <c r="I16" i="82"/>
  <c r="I55" i="82"/>
  <c r="G29" i="82"/>
  <c r="K29" i="82" s="1"/>
  <c r="I53" i="82"/>
  <c r="I6" i="82"/>
  <c r="I8" i="82"/>
  <c r="I59" i="82"/>
  <c r="G11" i="82"/>
  <c r="K11" i="82" s="1"/>
  <c r="I49" i="82"/>
  <c r="I64" i="82"/>
  <c r="I71" i="82"/>
  <c r="I63" i="82"/>
  <c r="G13" i="82"/>
  <c r="K13" i="82" s="1"/>
  <c r="G47" i="86"/>
  <c r="K47" i="86" s="1"/>
  <c r="I45" i="82"/>
  <c r="I60" i="82"/>
  <c r="I66" i="82"/>
  <c r="I67" i="82"/>
  <c r="G14" i="82"/>
  <c r="K14" i="82" s="1"/>
  <c r="G29" i="86"/>
  <c r="K29" i="86" s="1"/>
  <c r="G58" i="86"/>
  <c r="K58" i="86" s="1"/>
  <c r="K53" i="94"/>
  <c r="G19" i="82"/>
  <c r="K19" i="82" s="1"/>
  <c r="I41" i="82"/>
  <c r="I56" i="82"/>
  <c r="I62" i="82"/>
  <c r="H53" i="94"/>
  <c r="L53" i="94" s="1"/>
  <c r="M39" i="81"/>
  <c r="M57" i="89"/>
  <c r="O57" i="89" s="1"/>
  <c r="P57" i="2" s="1"/>
  <c r="M39" i="82"/>
  <c r="S19" i="3"/>
  <c r="U19" i="3"/>
  <c r="M56" i="76"/>
  <c r="O56" i="76" s="1"/>
  <c r="D56" i="2" s="1"/>
  <c r="M42" i="82"/>
  <c r="M57" i="94"/>
  <c r="O57" i="94" s="1"/>
  <c r="F57" i="3" s="1"/>
  <c r="K57" i="3" s="1"/>
  <c r="M47" i="90"/>
  <c r="O47" i="90" s="1"/>
  <c r="Q47" i="2" s="1"/>
  <c r="P19" i="3"/>
  <c r="M57" i="31"/>
  <c r="O57" i="31" s="1"/>
  <c r="C57" i="2" s="1"/>
  <c r="M57" i="83"/>
  <c r="M58" i="90"/>
  <c r="O58" i="90" s="1"/>
  <c r="Q58" i="2" s="1"/>
  <c r="M42" i="87"/>
  <c r="M39" i="89"/>
  <c r="O39" i="89" s="1"/>
  <c r="P39" i="2" s="1"/>
  <c r="Q19" i="3"/>
  <c r="M40" i="88"/>
  <c r="O40" i="88" s="1"/>
  <c r="O40" i="2" s="1"/>
  <c r="N19" i="2"/>
  <c r="N1" i="2" s="1"/>
  <c r="M39" i="87"/>
  <c r="M40" i="90"/>
  <c r="O40" i="90" s="1"/>
  <c r="Q40" i="2" s="1"/>
  <c r="M47" i="80"/>
  <c r="O47" i="80" s="1"/>
  <c r="G47" i="2" s="1"/>
  <c r="M53" i="88"/>
  <c r="O53" i="88" s="1"/>
  <c r="O53" i="2" s="1"/>
  <c r="K19" i="3"/>
  <c r="M53" i="90"/>
  <c r="O53" i="90" s="1"/>
  <c r="Q53" i="2" s="1"/>
  <c r="G60" i="94"/>
  <c r="K60" i="94" s="1"/>
  <c r="R19" i="3"/>
  <c r="M58" i="78"/>
  <c r="M53" i="81"/>
  <c r="M47" i="82"/>
  <c r="M57" i="81"/>
  <c r="O57" i="81" s="1"/>
  <c r="H57" i="2" s="1"/>
  <c r="M47" i="88"/>
  <c r="O47" i="88" s="1"/>
  <c r="O47" i="2" s="1"/>
  <c r="M42" i="90"/>
  <c r="O42" i="90" s="1"/>
  <c r="Q42" i="2" s="1"/>
  <c r="H57" i="94"/>
  <c r="L57" i="94" s="1"/>
  <c r="M40" i="85"/>
  <c r="M40" i="81"/>
  <c r="O40" i="81" s="1"/>
  <c r="H40" i="2" s="1"/>
  <c r="G57" i="94"/>
  <c r="K57" i="94" s="1"/>
  <c r="M56" i="31"/>
  <c r="O56" i="31" s="1"/>
  <c r="C56" i="2" s="1"/>
  <c r="M60" i="94"/>
  <c r="O60" i="94" s="1"/>
  <c r="F60" i="3" s="1"/>
  <c r="M39" i="78"/>
  <c r="M53" i="78"/>
  <c r="M42" i="88"/>
  <c r="O42" i="88" s="1"/>
  <c r="O42" i="2" s="1"/>
  <c r="H42" i="94"/>
  <c r="L42" i="94" s="1"/>
  <c r="M40" i="89"/>
  <c r="M58" i="80"/>
  <c r="O58" i="80" s="1"/>
  <c r="G58" i="2" s="1"/>
  <c r="M47" i="78"/>
  <c r="M46" i="79"/>
  <c r="O46" i="79" s="1"/>
  <c r="F46" i="2" s="1"/>
  <c r="M57" i="86"/>
  <c r="G39" i="85"/>
  <c r="K39" i="85" s="1"/>
  <c r="M55" i="81"/>
  <c r="O55" i="81" s="1"/>
  <c r="H55" i="2" s="1"/>
  <c r="G15" i="85"/>
  <c r="K15" i="85" s="1"/>
  <c r="H58" i="85"/>
  <c r="L58" i="85" s="1"/>
  <c r="M40" i="87"/>
  <c r="G14" i="94"/>
  <c r="K14" i="94" s="1"/>
  <c r="M57" i="88"/>
  <c r="O57" i="88" s="1"/>
  <c r="O57" i="2" s="1"/>
  <c r="M53" i="94"/>
  <c r="O53" i="94" s="1"/>
  <c r="F53" i="3" s="1"/>
  <c r="M42" i="94"/>
  <c r="O42" i="94" s="1"/>
  <c r="F42" i="3" s="1"/>
  <c r="T42" i="3" s="1"/>
  <c r="M52" i="94"/>
  <c r="O52" i="94" s="1"/>
  <c r="F52" i="3" s="1"/>
  <c r="P52" i="3" s="1"/>
  <c r="AC33" i="2"/>
  <c r="X33" i="2"/>
  <c r="AC32" i="2"/>
  <c r="AB32" i="2"/>
  <c r="X32" i="2"/>
  <c r="AE32" i="2"/>
  <c r="W32" i="2"/>
  <c r="AG32" i="2"/>
  <c r="AF32" i="2"/>
  <c r="AD32" i="2"/>
  <c r="Z32" i="2"/>
  <c r="Y32" i="2"/>
  <c r="S46" i="3"/>
  <c r="P46" i="3"/>
  <c r="T46" i="3"/>
  <c r="K46" i="3"/>
  <c r="U46" i="3"/>
  <c r="Q46" i="3"/>
  <c r="R46" i="3"/>
  <c r="W24" i="2"/>
  <c r="N42" i="2"/>
  <c r="O53" i="87"/>
  <c r="N53" i="2" s="1"/>
  <c r="N46" i="2"/>
  <c r="N54" i="2"/>
  <c r="O57" i="87"/>
  <c r="N57" i="2" s="1"/>
  <c r="O40" i="87"/>
  <c r="N40" i="2" s="1"/>
  <c r="N39" i="2"/>
  <c r="AB31" i="2"/>
  <c r="I74" i="80"/>
  <c r="I53" i="80"/>
  <c r="I42" i="80"/>
  <c r="I31" i="80"/>
  <c r="I27" i="80"/>
  <c r="I23" i="80"/>
  <c r="I19" i="80"/>
  <c r="I15" i="80"/>
  <c r="I7" i="80"/>
  <c r="I24" i="80"/>
  <c r="I20" i="80"/>
  <c r="I70" i="80"/>
  <c r="I12" i="80"/>
  <c r="I49" i="80"/>
  <c r="I32" i="80"/>
  <c r="I57" i="80"/>
  <c r="I39" i="80"/>
  <c r="I25" i="80"/>
  <c r="I21" i="80"/>
  <c r="I17" i="80"/>
  <c r="I55" i="80"/>
  <c r="I33" i="80"/>
  <c r="I9" i="80"/>
  <c r="I30" i="80"/>
  <c r="I66" i="80"/>
  <c r="I29" i="80"/>
  <c r="I22" i="80"/>
  <c r="I67" i="80"/>
  <c r="I72" i="80"/>
  <c r="I11" i="80"/>
  <c r="I13" i="80"/>
  <c r="I34" i="80"/>
  <c r="I51" i="80"/>
  <c r="I56" i="80"/>
  <c r="I59" i="80"/>
  <c r="I64" i="80"/>
  <c r="I26" i="80"/>
  <c r="I60" i="80"/>
  <c r="I63" i="80"/>
  <c r="I68" i="80"/>
  <c r="I5" i="80"/>
  <c r="I44" i="80"/>
  <c r="I47" i="80"/>
  <c r="I52" i="80"/>
  <c r="I48" i="80"/>
  <c r="I18" i="80"/>
  <c r="I28" i="80"/>
  <c r="I40" i="80"/>
  <c r="I43" i="80"/>
  <c r="I71" i="80"/>
  <c r="I10" i="80"/>
  <c r="G14" i="80"/>
  <c r="K14" i="80" s="1"/>
  <c r="I73" i="80"/>
  <c r="I14" i="80"/>
  <c r="I16" i="80"/>
  <c r="I62" i="80"/>
  <c r="I6" i="80"/>
  <c r="I8" i="80"/>
  <c r="I50" i="80"/>
  <c r="I46" i="80"/>
  <c r="I69" i="80"/>
  <c r="I65" i="80"/>
  <c r="I45" i="80"/>
  <c r="I41" i="80"/>
  <c r="I58" i="80"/>
  <c r="I54" i="80"/>
  <c r="N47" i="2"/>
  <c r="H46" i="80"/>
  <c r="L46" i="80" s="1"/>
  <c r="G46" i="80"/>
  <c r="K46" i="80" s="1"/>
  <c r="X10" i="2"/>
  <c r="O42" i="86"/>
  <c r="M42" i="2" s="1"/>
  <c r="O47" i="86"/>
  <c r="M47" i="2" s="1"/>
  <c r="H40" i="80"/>
  <c r="L40" i="80" s="1"/>
  <c r="G11" i="80"/>
  <c r="K11" i="80" s="1"/>
  <c r="O47" i="82"/>
  <c r="I47" i="2" s="1"/>
  <c r="O47" i="79"/>
  <c r="F47" i="2" s="1"/>
  <c r="G40" i="80"/>
  <c r="K40" i="80" s="1"/>
  <c r="H58" i="80"/>
  <c r="L58" i="80" s="1"/>
  <c r="G58" i="80"/>
  <c r="K58" i="80" s="1"/>
  <c r="G39" i="80"/>
  <c r="K39" i="80" s="1"/>
  <c r="H57" i="80"/>
  <c r="L57" i="80" s="1"/>
  <c r="H47" i="80"/>
  <c r="L47" i="80" s="1"/>
  <c r="G8" i="80"/>
  <c r="K8" i="80" s="1"/>
  <c r="G13" i="80"/>
  <c r="K13" i="80" s="1"/>
  <c r="G57" i="80"/>
  <c r="K57" i="80" s="1"/>
  <c r="G47" i="80"/>
  <c r="K47" i="80" s="1"/>
  <c r="G29" i="80"/>
  <c r="K29" i="80" s="1"/>
  <c r="H39" i="80"/>
  <c r="L39" i="80" s="1"/>
  <c r="G30" i="80"/>
  <c r="K30" i="80" s="1"/>
  <c r="G28" i="80"/>
  <c r="K28" i="80" s="1"/>
  <c r="M54" i="79"/>
  <c r="M40" i="83"/>
  <c r="M39" i="83"/>
  <c r="M42" i="83"/>
  <c r="M47" i="83"/>
  <c r="M46" i="78"/>
  <c r="M52" i="80"/>
  <c r="M40" i="82"/>
  <c r="O40" i="82" s="1"/>
  <c r="I40" i="2" s="1"/>
  <c r="M39" i="85"/>
  <c r="M57" i="84"/>
  <c r="M53" i="83"/>
  <c r="M47" i="76"/>
  <c r="O47" i="76" s="1"/>
  <c r="D47" i="2" s="1"/>
  <c r="N42" i="76"/>
  <c r="M54" i="78"/>
  <c r="M57" i="85"/>
  <c r="M40" i="78"/>
  <c r="M40" i="79"/>
  <c r="M39" i="80"/>
  <c r="O39" i="80" s="1"/>
  <c r="G39" i="2" s="1"/>
  <c r="M39" i="84"/>
  <c r="M53" i="84"/>
  <c r="M57" i="76"/>
  <c r="O57" i="76" s="1"/>
  <c r="D57" i="2" s="1"/>
  <c r="M53" i="85"/>
  <c r="M57" i="78"/>
  <c r="M53" i="79"/>
  <c r="M57" i="80"/>
  <c r="O57" i="80" s="1"/>
  <c r="G57" i="2" s="1"/>
  <c r="M47" i="84"/>
  <c r="M39" i="79"/>
  <c r="M40" i="80"/>
  <c r="O40" i="80" s="1"/>
  <c r="G40" i="2" s="1"/>
  <c r="M42" i="81"/>
  <c r="M40" i="84"/>
  <c r="M53" i="76"/>
  <c r="O53" i="76" s="1"/>
  <c r="D53" i="2" s="1"/>
  <c r="M55" i="79"/>
  <c r="M53" i="82"/>
  <c r="M55" i="84"/>
  <c r="AF10" i="2"/>
  <c r="O42" i="82"/>
  <c r="I42" i="2" s="1"/>
  <c r="O54" i="82"/>
  <c r="I54" i="2" s="1"/>
  <c r="AF12" i="2"/>
  <c r="M28" i="31"/>
  <c r="O28" i="31" s="1"/>
  <c r="C28" i="2" s="1"/>
  <c r="AG28" i="2" s="1"/>
  <c r="M19" i="31"/>
  <c r="O19" i="31" s="1"/>
  <c r="C19" i="2" s="1"/>
  <c r="M16" i="31"/>
  <c r="O16" i="31" s="1"/>
  <c r="C16" i="2" s="1"/>
  <c r="AC16" i="2" s="1"/>
  <c r="X12" i="2"/>
  <c r="Z12" i="2"/>
  <c r="W12" i="2"/>
  <c r="AE8" i="2"/>
  <c r="AC13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W67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Z62" i="2"/>
  <c r="Z34" i="2"/>
  <c r="X62" i="2"/>
  <c r="Z33" i="2"/>
  <c r="R71" i="2"/>
  <c r="AB62" i="2"/>
  <c r="X74" i="2"/>
  <c r="AC68" i="2"/>
  <c r="W66" i="2"/>
  <c r="X52" i="2"/>
  <c r="R64" i="2"/>
  <c r="AG64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B74" i="2"/>
  <c r="R66" i="2"/>
  <c r="AG63" i="2"/>
  <c r="Y52" i="2"/>
  <c r="AD64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D68" i="2"/>
  <c r="AC74" i="2"/>
  <c r="X66" i="2"/>
  <c r="R52" i="2"/>
  <c r="AG52" i="2"/>
  <c r="AC71" i="2"/>
  <c r="W64" i="2"/>
  <c r="AC41" i="2"/>
  <c r="W70" i="2"/>
  <c r="X34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A6" i="2"/>
  <c r="AG20" i="2"/>
  <c r="AG6" i="2"/>
  <c r="AC10" i="2"/>
  <c r="Y6" i="2"/>
  <c r="AA10" i="2"/>
  <c r="R10" i="2"/>
  <c r="AB10" i="2"/>
  <c r="R20" i="2"/>
  <c r="Z20" i="2"/>
  <c r="AG10" i="2"/>
  <c r="Z6" i="2"/>
  <c r="AD10" i="2"/>
  <c r="AC20" i="2"/>
  <c r="AE6" i="2"/>
  <c r="W10" i="2"/>
  <c r="W20" i="2"/>
  <c r="R6" i="2"/>
  <c r="AE10" i="2"/>
  <c r="AE20" i="2"/>
  <c r="AD6" i="2"/>
  <c r="X20" i="2"/>
  <c r="W6" i="2"/>
  <c r="X6" i="2"/>
  <c r="U47" i="3"/>
  <c r="U26" i="3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R26" i="2"/>
  <c r="Y26" i="2"/>
  <c r="AA26" i="2"/>
  <c r="AF26" i="2"/>
  <c r="AG26" i="2"/>
  <c r="X26" i="2"/>
  <c r="AB26" i="2"/>
  <c r="AC26" i="2"/>
  <c r="AD26" i="2"/>
  <c r="AE26" i="2"/>
  <c r="Z26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K1" i="2"/>
  <c r="L1" i="2"/>
  <c r="I1" i="2"/>
  <c r="K50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30" i="3"/>
  <c r="AH17" i="2"/>
  <c r="AH5" i="2"/>
  <c r="AF7" i="2"/>
  <c r="Z54" i="5"/>
  <c r="BA54" i="5" s="1"/>
  <c r="H43" i="5"/>
  <c r="AR43" i="5" s="1"/>
  <c r="D46" i="5"/>
  <c r="V66" i="3"/>
  <c r="W23" i="2"/>
  <c r="AD5" i="5"/>
  <c r="Y7" i="2"/>
  <c r="X49" i="5"/>
  <c r="AZ49" i="5" s="1"/>
  <c r="V72" i="3"/>
  <c r="V45" i="3"/>
  <c r="V18" i="3"/>
  <c r="D18" i="5"/>
  <c r="AA23" i="2"/>
  <c r="AG7" i="2"/>
  <c r="J40" i="5"/>
  <c r="AS40" i="5" s="1"/>
  <c r="V12" i="3"/>
  <c r="AB23" i="2"/>
  <c r="X23" i="2"/>
  <c r="V27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X56" i="2" l="1"/>
  <c r="AG56" i="2"/>
  <c r="R56" i="2"/>
  <c r="U57" i="3"/>
  <c r="P57" i="3"/>
  <c r="AA56" i="2"/>
  <c r="Z56" i="2"/>
  <c r="R57" i="3"/>
  <c r="Q57" i="3"/>
  <c r="S57" i="3"/>
  <c r="R42" i="3"/>
  <c r="U42" i="3"/>
  <c r="AD56" i="2"/>
  <c r="V19" i="3"/>
  <c r="J19" i="1" s="1"/>
  <c r="T57" i="3"/>
  <c r="AF56" i="2"/>
  <c r="K42" i="3"/>
  <c r="AB56" i="2"/>
  <c r="AE56" i="2"/>
  <c r="AC56" i="2"/>
  <c r="W56" i="2"/>
  <c r="Q42" i="3"/>
  <c r="Y56" i="2"/>
  <c r="S42" i="3"/>
  <c r="S52" i="3"/>
  <c r="U52" i="3"/>
  <c r="T52" i="3"/>
  <c r="R52" i="3"/>
  <c r="P42" i="3"/>
  <c r="K52" i="3"/>
  <c r="Q52" i="3"/>
  <c r="AH32" i="2"/>
  <c r="S32" i="2" s="1"/>
  <c r="V46" i="3"/>
  <c r="J46" i="1" s="1"/>
  <c r="Z47" i="2"/>
  <c r="AG16" i="2"/>
  <c r="AA47" i="2"/>
  <c r="X47" i="2"/>
  <c r="AB47" i="2"/>
  <c r="AE16" i="2"/>
  <c r="AF16" i="2"/>
  <c r="AD47" i="2"/>
  <c r="R47" i="2"/>
  <c r="Y47" i="2"/>
  <c r="W47" i="2"/>
  <c r="AC47" i="2"/>
  <c r="AF47" i="2"/>
  <c r="AG47" i="2"/>
  <c r="AE47" i="2"/>
  <c r="Y28" i="2"/>
  <c r="AE28" i="2"/>
  <c r="AB28" i="2"/>
  <c r="AA28" i="2"/>
  <c r="N43" i="31"/>
  <c r="O43" i="31" s="1"/>
  <c r="C43" i="2" s="1"/>
  <c r="N57" i="31"/>
  <c r="N56" i="31"/>
  <c r="R28" i="2"/>
  <c r="N42" i="31"/>
  <c r="AA16" i="2"/>
  <c r="AH12" i="2"/>
  <c r="I12" i="1" s="1"/>
  <c r="W16" i="2"/>
  <c r="Y16" i="2"/>
  <c r="AD28" i="2"/>
  <c r="X28" i="2"/>
  <c r="AB16" i="2"/>
  <c r="Z16" i="2"/>
  <c r="AD16" i="2"/>
  <c r="X16" i="2"/>
  <c r="R16" i="2"/>
  <c r="Z28" i="2"/>
  <c r="W28" i="2"/>
  <c r="AF28" i="2"/>
  <c r="AC28" i="2"/>
  <c r="AH74" i="2"/>
  <c r="I74" i="1" s="1"/>
  <c r="AH31" i="2"/>
  <c r="S31" i="2" s="1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AE18" i="2"/>
  <c r="L18" i="5"/>
  <c r="AT18" i="5" s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AQ15" i="5"/>
  <c r="J31" i="1"/>
  <c r="L31" i="3"/>
  <c r="T9" i="5"/>
  <c r="AX9" i="5" s="1"/>
  <c r="AH60" i="5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P29" i="5"/>
  <c r="P51" i="5"/>
  <c r="AV51" i="5" s="1"/>
  <c r="J48" i="5"/>
  <c r="AS48" i="5" s="1"/>
  <c r="AI23" i="5"/>
  <c r="AL48" i="5"/>
  <c r="L19" i="3" l="1"/>
  <c r="V57" i="3"/>
  <c r="J57" i="1" s="1"/>
  <c r="V52" i="3"/>
  <c r="J52" i="1" s="1"/>
  <c r="L46" i="3"/>
  <c r="V42" i="3"/>
  <c r="J42" i="1" s="1"/>
  <c r="AH56" i="2"/>
  <c r="S56" i="2" s="1"/>
  <c r="I32" i="1"/>
  <c r="L32" i="1" s="1"/>
  <c r="L12" i="1"/>
  <c r="AH47" i="2"/>
  <c r="S47" i="2" s="1"/>
  <c r="S12" i="2"/>
  <c r="AH28" i="2"/>
  <c r="S28" i="2" s="1"/>
  <c r="AH16" i="2"/>
  <c r="S16" i="2" s="1"/>
  <c r="S74" i="2"/>
  <c r="S10" i="2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AH58" i="2"/>
  <c r="S58" i="2" s="1"/>
  <c r="AH19" i="2"/>
  <c r="I19" i="1" s="1"/>
  <c r="L19" i="1" s="1"/>
  <c r="AG42" i="2"/>
  <c r="Y42" i="2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V40" i="3"/>
  <c r="I7" i="1"/>
  <c r="K7" i="1" s="1"/>
  <c r="V14" i="3"/>
  <c r="V9" i="3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L57" i="3" l="1"/>
  <c r="K32" i="1"/>
  <c r="L42" i="3"/>
  <c r="L52" i="3"/>
  <c r="K52" i="1"/>
  <c r="I47" i="1"/>
  <c r="L47" i="1" s="1"/>
  <c r="K31" i="1"/>
  <c r="L72" i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K47" i="1" l="1"/>
  <c r="I42" i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T53" i="2" l="1"/>
  <c r="U51" i="2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  <c r="A1" i="75"/>
  <c r="A1" i="98"/>
  <c r="A1" i="97"/>
  <c r="A1" i="96"/>
  <c r="A1" i="95"/>
  <c r="A1" i="94"/>
  <c r="A1" i="93"/>
  <c r="A1" i="92"/>
  <c r="A1" i="91"/>
  <c r="A1" i="89"/>
  <c r="A1" i="88"/>
  <c r="A1" i="87"/>
  <c r="A1" i="86"/>
  <c r="A1" i="85"/>
  <c r="A1" i="84"/>
  <c r="A1" i="83"/>
  <c r="A1" i="82"/>
  <c r="A1" i="81"/>
  <c r="A1" i="80"/>
  <c r="A1" i="79"/>
  <c r="A1" i="78"/>
  <c r="A1" i="76"/>
  <c r="A1" i="31"/>
  <c r="A1" i="9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<sst xmlns="http://schemas.openxmlformats.org/spreadsheetml/2006/main" count="2891" uniqueCount="400">
  <si>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</si>
  <si>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</si>
  <si>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</si>
  <si>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</si>
  <si>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</si>
  <si>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</si>
  <si>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</si>
  <si>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</si>
  <si>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</si>
  <si>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</si>
  <si>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</si>
  <si>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</si>
  <si>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</si>
  <si>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</si>
  <si>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</si>
  <si>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</si>
  <si>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</si>
  <si>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</si>
  <si>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</si>
  <si>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</si>
  <si>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</si>
  <si>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</si>
  <si>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</si>
  <si>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</si>
  <si>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</si>
  <si>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</si>
  <si>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</si>
  <si>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</si>
  <si>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</si>
  <si>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</si>
  <si>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</si>
  <si>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</si>
  <si>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</si>
  <si>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</si>
  <si>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</si>
  <si>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</si>
  <si>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</si>
  <si>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</si>
  <si>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</si>
  <si>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</si>
  <si>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</si>
  <si>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</si>
  <si>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</si>
  <si>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</si>
  <si>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</si>
  <si>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</si>
  <si>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</si>
  <si>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</si>
  <si>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</si>
  <si>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</si>
  <si>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</si>
  <si>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</si>
  <si>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</si>
  <si>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</si>
  <si>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</si>
  <si>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</si>
  <si>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</si>
  <si>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</si>
  <si>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</si>
  <si>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</si>
  <si>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</si>
  <si>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</si>
  <si>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</si>
  <si>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</si>
  <si>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</si>
  <si>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</si>
  <si>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</si>
  <si>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</si>
  <si>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</si>
  <si>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</si>
  <si>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</si>
  <si>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</si>
  <si>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</si>
  <si>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</si>
  <si>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</si>
  <si>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</si>
  <si>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</si>
  <si>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</si>
  <si>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</si>
  <si>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</si>
  <si>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</si>
  <si>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</si>
  <si>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</si>
  <si>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</si>
  <si>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</si>
  <si>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</si>
  <si>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</si>
  <si>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</si>
  <si>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</si>
  <si>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</si>
  <si>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</si>
  <si>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</si>
  <si>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</si>
  <si>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</si>
  <si>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</si>
  <si>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</si>
  <si>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</si>
  <si>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</si>
  <si>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</si>
  <si>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</si>
  <si>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</si>
  <si>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</si>
  <si>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</si>
  <si>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</si>
  <si>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</si>
  <si>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</si>
  <si>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</si>
  <si>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</si>
  <si>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</si>
  <si>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</si>
  <si>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</si>
  <si>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</si>
  <si>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</si>
  <si>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</si>
  <si>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</si>
  <si>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</si>
  <si>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</si>
  <si>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</si>
  <si>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</si>
  <si>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</si>
  <si>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</si>
  <si>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</si>
  <si>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</si>
  <si>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</si>
  <si>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</si>
  <si>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</si>
  <si>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</si>
  <si>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</si>
  <si>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</si>
  <si>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</si>
  <si>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</si>
  <si>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</si>
  <si>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</si>
  <si>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</si>
  <si>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</si>
  <si>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</si>
  <si>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</si>
  <si>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</si>
  <si>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</si>
  <si>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</si>
  <si>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</si>
  <si>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</si>
  <si>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</si>
  <si>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</si>
  <si>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</si>
  <si>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</si>
  <si>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</si>
  <si>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</si>
  <si>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</si>
  <si>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</si>
  <si>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</si>
  <si>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</si>
  <si>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</si>
  <si>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</si>
  <si>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</si>
  <si>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</si>
  <si>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</si>
  <si>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</si>
  <si>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</si>
  <si>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</si>
  <si>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</si>
  <si>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</si>
  <si>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</si>
  <si>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</si>
  <si>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</si>
  <si>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</si>
  <si>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</si>
  <si>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</si>
  <si>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</si>
  <si>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</si>
  <si>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</si>
  <si>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</si>
  <si>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</si>
  <si>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</si>
  <si>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</si>
  <si>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</si>
  <si>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</si>
  <si>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</si>
  <si>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</si>
  <si>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</si>
  <si>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</si>
  <si>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</si>
  <si>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</si>
  <si>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</si>
  <si>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</si>
  <si>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</si>
  <si>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</si>
  <si>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</si>
  <si>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</si>
  <si>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</si>
  <si>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</si>
  <si>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</si>
  <si>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</si>
  <si>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</si>
  <si>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</si>
  <si>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</si>
  <si>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</si>
  <si>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</si>
  <si>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</si>
  <si>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</si>
  <si>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</si>
  <si>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</si>
  <si>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</si>
  <si>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</si>
  <si>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</si>
  <si>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</si>
  <si>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</si>
  <si>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</si>
  <si>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</si>
  <si>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</si>
  <si>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</si>
  <si>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</si>
  <si>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</si>
  <si>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</si>
  <si>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</si>
  <si>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</si>
  <si>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</si>
  <si>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</si>
  <si>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</si>
  <si>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</si>
  <si>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</si>
  <si>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</si>
  <si>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</si>
  <si>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</si>
  <si>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</si>
  <si>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</si>
  <si>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</si>
  <si>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</si>
  <si>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</si>
  <si>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</si>
  <si>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</si>
  <si>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</si>
  <si>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</si>
  <si>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</si>
  <si>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</si>
  <si>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</si>
  <si>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</si>
  <si>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</si>
  <si>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</si>
  <si>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</si>
  <si>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</si>
  <si>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</si>
  <si>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</si>
  <si>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</si>
  <si>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</si>
  <si>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</si>
  <si>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</si>
  <si>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</si>
  <si>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</si>
  <si>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</si>
  <si>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</si>
  <si>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</si>
  <si>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</si>
  <si>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</si>
  <si>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</si>
  <si>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</si>
  <si>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</si>
  <si>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</si>
  <si>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</si>
  <si>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</si>
  <si>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</si>
  <si>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</si>
  <si>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</si>
  <si>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</si>
  <si>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</si>
  <si>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</si>
  <si>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</si>
  <si>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</si>
  <si>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</si>
  <si>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</si>
  <si>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</si>
  <si>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</si>
  <si>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</si>
  <si>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</si>
  <si>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</si>
  <si>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</si>
  <si>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</si>
  <si>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</si>
  <si>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</si>
  <si>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</si>
  <si>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</si>
  <si>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</si>
  <si>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</si>
  <si>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</si>
  <si>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</si>
  <si>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</si>
  <si>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</si>
  <si>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</si>
  <si>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</si>
  <si>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</si>
  <si>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</si>
  <si>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</si>
  <si>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</si>
  <si>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</si>
  <si>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</si>
  <si>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</si>
  <si>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</si>
  <si>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</si>
  <si>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</si>
  <si>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</si>
  <si>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</si>
  <si>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</si>
  <si>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</si>
  <si>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</si>
  <si>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</si>
  <si>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</si>
  <si>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</si>
  <si>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</si>
  <si>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</si>
  <si>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</si>
  <si>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</si>
  <si>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</si>
  <si>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</si>
  <si>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</si>
  <si>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</si>
  <si>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</si>
  <si>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</si>
  <si>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</si>
  <si>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</si>
  <si>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</si>
  <si>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</si>
  <si>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</si>
  <si>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</si>
  <si>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</si>
  <si>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</si>
  <si>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</si>
  <si>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</si>
  <si>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</si>
  <si>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</si>
  <si>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</si>
  <si>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</si>
  <si>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</si>
  <si>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</si>
  <si>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</si>
  <si>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</si>
  <si>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</si>
  <si>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</si>
  <si>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</si>
  <si>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</si>
  <si>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</si>
  <si>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</si>
  <si>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</si>
  <si>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</si>
  <si>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</si>
  <si>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</si>
  <si>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</si>
  <si>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</si>
  <si>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</si>
  <si>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</si>
  <si>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</si>
  <si>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</si>
  <si>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</si>
  <si>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</si>
  <si>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</si>
  <si>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</si>
  <si>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</si>
  <si>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</si>
  <si>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</si>
  <si>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</si>
  <si>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</si>
  <si>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</si>
  <si>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</si>
  <si>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</si>
  <si>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</si>
  <si>
    <t>Y</t>
  </si>
  <si>
    <t>10A</t>
  </si>
  <si>
    <t>10A x 2</t>
  </si>
  <si>
    <t>Hooligan</t>
  </si>
  <si>
    <t>F27</t>
  </si>
  <si>
    <t>sw</t>
  </si>
  <si>
    <t>NHB</t>
  </si>
  <si>
    <t>spectre</t>
  </si>
  <si>
    <t>10A R28</t>
  </si>
  <si>
    <t>N36 10A</t>
  </si>
  <si>
    <t>N36 NHB 10A</t>
  </si>
  <si>
    <t>SW</t>
  </si>
  <si>
    <t>10A N36</t>
  </si>
  <si>
    <t>10A EBRK N36</t>
  </si>
  <si>
    <t>NW</t>
  </si>
  <si>
    <t>E</t>
  </si>
  <si>
    <t>R28-10A</t>
  </si>
  <si>
    <t>R26-10A</t>
  </si>
  <si>
    <t>Jessie Leigh</t>
  </si>
  <si>
    <t>10A-N36</t>
  </si>
  <si>
    <t>10A-NHM-N36</t>
  </si>
  <si>
    <t>ssw</t>
  </si>
  <si>
    <t>N36 NHB</t>
  </si>
  <si>
    <t>N36</t>
  </si>
  <si>
    <t>10A R36</t>
  </si>
  <si>
    <t>10A NHB</t>
  </si>
  <si>
    <t>Holiday Routine</t>
  </si>
  <si>
    <t>R26</t>
  </si>
  <si>
    <t>R28 Browns</t>
  </si>
  <si>
    <t>Glo Boat</t>
  </si>
  <si>
    <t>Around Faulkners</t>
  </si>
  <si>
    <t>NNE</t>
  </si>
  <si>
    <t>Around Faulkners/Self-timed</t>
  </si>
  <si>
    <t>SE</t>
  </si>
  <si>
    <t>Sonas</t>
  </si>
  <si>
    <t>Oday 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</si>
</sst>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  <font>
      <sz val="10"/>
      <color rgb="FF000000"/>
      <name val="Arial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  <xf numFmtId="46" fontId="11" fillId="4" borderId="7" xfId="0" applyNumberFormat="1" applyFont="1" applyFill="1" applyBorder="1"/>
    <xf numFmtId="46" fontId="11" fillId="4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16" workbookViewId="0">
      <selection activeCell="B32" sqref="B32"/>
    </sheetView>
  </sheetViews>
  <sheetFormatPr defaultColWidth="12.7265625" defaultRowHeight="15" customHeight="1" x14ac:dyDescent="0.25"/>
  <cols>
    <col min="1" max="1" width="25.81640625" customWidth="1"/>
    <col min="2" max="2" width="30.81640625" customWidth="1"/>
    <col min="3" max="11" width="10.7265625" customWidth="1"/>
    <col min="12" max="12" width="11" customWidth="1"/>
    <col min="13" max="14" width="10.7265625" customWidth="1"/>
    <col min="15" max="26" width="8" customWidth="1"/>
  </cols>
  <sheetData>
    <row r="1" spans="1:13" ht="12" customHeight="1" x14ac:dyDescent="0.25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3">
      <c r="A2" s="8" t="s">
        <v>346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3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3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5">
      <c r="A5" s="26" t="s">
        <v>54</v>
      </c>
      <c r="B5" s="27" t="s">
        <v>55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5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5">
      <c r="A7" s="26" t="s">
        <v>56</v>
      </c>
      <c r="B7" s="27" t="s">
        <v>57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25</v>
      </c>
    </row>
    <row r="8" spans="1:13" ht="12" customHeight="1" x14ac:dyDescent="0.25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353</v>
      </c>
      <c r="J8" s="29">
        <f ca="1">Sun!V8</f>
        <v>0</v>
      </c>
      <c r="K8" s="29">
        <f t="shared" ca="1" si="0"/>
        <v>353</v>
      </c>
      <c r="L8" s="30">
        <f t="shared" ca="1" si="1"/>
        <v>317.7</v>
      </c>
      <c r="M8" s="29">
        <f t="shared" ca="1" si="2"/>
        <v>20</v>
      </c>
    </row>
    <row r="9" spans="1:13" ht="12" customHeight="1" x14ac:dyDescent="0.25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25</v>
      </c>
    </row>
    <row r="10" spans="1:13" ht="12" customHeight="1" x14ac:dyDescent="0.25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391</v>
      </c>
      <c r="J10" s="29">
        <f ca="1">Sun!V10</f>
        <v>0</v>
      </c>
      <c r="K10" s="29">
        <f t="shared" ca="1" si="0"/>
        <v>391</v>
      </c>
      <c r="L10" s="30">
        <f t="shared" ca="1" si="1"/>
        <v>371.45</v>
      </c>
      <c r="M10" s="29">
        <f t="shared" ca="1" si="2"/>
        <v>17</v>
      </c>
    </row>
    <row r="11" spans="1:13" ht="12" customHeight="1" x14ac:dyDescent="0.25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548</v>
      </c>
      <c r="J11" s="29">
        <f ca="1">Sun!V11</f>
        <v>0</v>
      </c>
      <c r="K11" s="29">
        <f t="shared" ca="1" si="0"/>
        <v>548</v>
      </c>
      <c r="L11" s="30">
        <f t="shared" ca="1" si="1"/>
        <v>548</v>
      </c>
      <c r="M11" s="29">
        <f t="shared" ca="1" si="2"/>
        <v>14</v>
      </c>
    </row>
    <row r="12" spans="1:13" ht="12" customHeight="1" x14ac:dyDescent="0.25">
      <c r="A12" s="26" t="s">
        <v>60</v>
      </c>
      <c r="B12" s="27" t="s">
        <v>61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663</v>
      </c>
      <c r="J12" s="29">
        <f ca="1">Sun!V12</f>
        <v>0</v>
      </c>
      <c r="K12" s="29">
        <f t="shared" ca="1" si="0"/>
        <v>663</v>
      </c>
      <c r="L12" s="30">
        <f t="shared" ca="1" si="1"/>
        <v>663</v>
      </c>
      <c r="M12" s="29">
        <f t="shared" ca="1" si="2"/>
        <v>13</v>
      </c>
    </row>
    <row r="13" spans="1:13" ht="12" customHeight="1" x14ac:dyDescent="0.25">
      <c r="A13" s="26" t="s">
        <v>49</v>
      </c>
      <c r="B13" s="27" t="s">
        <v>23</v>
      </c>
      <c r="C13" s="31">
        <v>1789</v>
      </c>
      <c r="D13" s="27">
        <v>178</v>
      </c>
      <c r="E13" s="27"/>
      <c r="F13" s="27"/>
      <c r="G13" s="27"/>
      <c r="H13" s="28"/>
      <c r="I13" s="29">
        <f ca="1">Wed!AH13</f>
        <v>690</v>
      </c>
      <c r="J13" s="29">
        <f ca="1">Sun!V13</f>
        <v>0</v>
      </c>
      <c r="K13" s="29">
        <f t="shared" ca="1" si="0"/>
        <v>690</v>
      </c>
      <c r="L13" s="30">
        <f t="shared" ca="1" si="1"/>
        <v>690</v>
      </c>
      <c r="M13" s="29">
        <f t="shared" ca="1" si="2"/>
        <v>10</v>
      </c>
    </row>
    <row r="14" spans="1:13" ht="12" customHeight="1" x14ac:dyDescent="0.25">
      <c r="A14" s="26" t="s">
        <v>62</v>
      </c>
      <c r="B14" s="27" t="s">
        <v>63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783</v>
      </c>
      <c r="J14" s="29">
        <f ca="1">Sun!V14</f>
        <v>80</v>
      </c>
      <c r="K14" s="29">
        <f t="shared" ca="1" si="0"/>
        <v>863</v>
      </c>
      <c r="L14" s="30">
        <f t="shared" ca="1" si="1"/>
        <v>863</v>
      </c>
      <c r="M14" s="29">
        <f t="shared" ca="1" si="2"/>
        <v>6</v>
      </c>
    </row>
    <row r="15" spans="1:13" ht="12" customHeight="1" x14ac:dyDescent="0.25">
      <c r="A15" s="26" t="s">
        <v>43</v>
      </c>
      <c r="B15" s="27" t="s">
        <v>44</v>
      </c>
      <c r="C15" s="27">
        <v>41470</v>
      </c>
      <c r="D15" s="27">
        <v>103</v>
      </c>
      <c r="E15" s="27"/>
      <c r="F15" s="27"/>
      <c r="G15" s="27"/>
      <c r="H15" s="28"/>
      <c r="I15" s="29">
        <f ca="1">Wed!AH15</f>
        <v>356</v>
      </c>
      <c r="J15" s="29">
        <f ca="1">Sun!V15</f>
        <v>0</v>
      </c>
      <c r="K15" s="29">
        <f t="shared" ca="1" si="0"/>
        <v>356</v>
      </c>
      <c r="L15" s="30">
        <f t="shared" ca="1" si="1"/>
        <v>356</v>
      </c>
      <c r="M15" s="29">
        <f t="shared" ca="1" si="2"/>
        <v>18</v>
      </c>
    </row>
    <row r="16" spans="1:13" ht="12" customHeight="1" x14ac:dyDescent="0.25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5">
      <c r="A17" s="26" t="s">
        <v>58</v>
      </c>
      <c r="B17" s="27" t="s">
        <v>59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25</v>
      </c>
      <c r="N17" s="32"/>
    </row>
    <row r="18" spans="1:14" ht="12" customHeight="1" x14ac:dyDescent="0.25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25</v>
      </c>
    </row>
    <row r="19" spans="1:14" ht="12" customHeight="1" x14ac:dyDescent="0.25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665</v>
      </c>
      <c r="J19" s="29">
        <f ca="1">Sun!V19</f>
        <v>74</v>
      </c>
      <c r="K19" s="29">
        <f t="shared" ca="1" si="0"/>
        <v>739</v>
      </c>
      <c r="L19" s="30">
        <f t="shared" ca="1" si="1"/>
        <v>702.05</v>
      </c>
      <c r="M19" s="29">
        <f t="shared" ca="1" si="2"/>
        <v>9</v>
      </c>
    </row>
    <row r="20" spans="1:14" ht="12" customHeight="1" x14ac:dyDescent="0.25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25</v>
      </c>
    </row>
    <row r="21" spans="1:14" ht="12" customHeight="1" x14ac:dyDescent="0.25">
      <c r="A21" s="26" t="s">
        <v>50</v>
      </c>
      <c r="B21" s="27" t="s">
        <v>51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382</v>
      </c>
      <c r="J21" s="29">
        <f ca="1">Sun!V21</f>
        <v>0</v>
      </c>
      <c r="K21" s="29">
        <f t="shared" ca="1" si="0"/>
        <v>382</v>
      </c>
      <c r="L21" s="30">
        <f t="shared" ca="1" si="1"/>
        <v>382</v>
      </c>
      <c r="M21" s="29">
        <f t="shared" ca="1" si="2"/>
        <v>16</v>
      </c>
    </row>
    <row r="22" spans="1:14" ht="12" customHeight="1" x14ac:dyDescent="0.25">
      <c r="A22" s="26" t="s">
        <v>64</v>
      </c>
      <c r="B22" s="27" t="s">
        <v>65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25</v>
      </c>
    </row>
    <row r="23" spans="1:14" ht="12" customHeight="1" x14ac:dyDescent="0.25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25</v>
      </c>
    </row>
    <row r="24" spans="1:14" ht="12" customHeight="1" x14ac:dyDescent="0.25">
      <c r="A24" s="26" t="s">
        <v>52</v>
      </c>
      <c r="B24" s="27" t="s">
        <v>53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374</v>
      </c>
      <c r="J24" s="29">
        <f ca="1">Sun!V24</f>
        <v>0</v>
      </c>
      <c r="K24" s="29">
        <f t="shared" ca="1" si="0"/>
        <v>374</v>
      </c>
      <c r="L24" s="30">
        <f t="shared" ca="1" si="1"/>
        <v>317.89999999999998</v>
      </c>
      <c r="M24" s="29">
        <f t="shared" ca="1" si="2"/>
        <v>19</v>
      </c>
    </row>
    <row r="25" spans="1:14" ht="12" customHeight="1" x14ac:dyDescent="0.25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25</v>
      </c>
    </row>
    <row r="26" spans="1:14" ht="12" customHeight="1" x14ac:dyDescent="0.25">
      <c r="A26" s="26" t="s">
        <v>66</v>
      </c>
      <c r="B26" s="27" t="s">
        <v>67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25</v>
      </c>
    </row>
    <row r="27" spans="1:14" ht="12" customHeight="1" x14ac:dyDescent="0.25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25</v>
      </c>
    </row>
    <row r="28" spans="1:14" ht="12" customHeight="1" x14ac:dyDescent="0.25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5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755</v>
      </c>
      <c r="J29" s="29">
        <f ca="1">Sun!V29</f>
        <v>0</v>
      </c>
      <c r="K29" s="29">
        <f t="shared" ca="1" si="0"/>
        <v>755</v>
      </c>
      <c r="L29" s="30">
        <f t="shared" ca="1" si="1"/>
        <v>755</v>
      </c>
      <c r="M29" s="29">
        <f t="shared" ca="1" si="2"/>
        <v>7</v>
      </c>
    </row>
    <row r="30" spans="1:14" ht="12" customHeight="1" x14ac:dyDescent="0.25">
      <c r="A30" s="26" t="s">
        <v>351</v>
      </c>
      <c r="B30" s="27" t="s">
        <v>359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676</v>
      </c>
      <c r="J30" s="29">
        <f ca="1">Sun!V30</f>
        <v>0</v>
      </c>
      <c r="K30" s="29">
        <f t="shared" ca="1" si="0"/>
        <v>676</v>
      </c>
      <c r="L30" s="30">
        <f t="shared" ca="1" si="1"/>
        <v>676</v>
      </c>
      <c r="M30" s="29">
        <f t="shared" ca="1" si="2"/>
        <v>11</v>
      </c>
    </row>
    <row r="31" spans="1:14" ht="12" customHeight="1" x14ac:dyDescent="0.25">
      <c r="A31" s="26" t="s">
        <v>367</v>
      </c>
      <c r="B31" s="27" t="s">
        <v>368</v>
      </c>
      <c r="C31" s="27">
        <v>57</v>
      </c>
      <c r="D31" s="27">
        <v>80</v>
      </c>
      <c r="E31" s="27"/>
      <c r="F31" s="27"/>
      <c r="G31" s="27"/>
      <c r="H31" s="28"/>
      <c r="I31" s="29">
        <f ca="1">Wed!AH31</f>
        <v>9</v>
      </c>
      <c r="J31" s="29">
        <f ca="1">Sun!V31</f>
        <v>0</v>
      </c>
      <c r="K31" s="29">
        <f t="shared" ca="1" si="0"/>
        <v>9</v>
      </c>
      <c r="L31" s="30">
        <f t="shared" ca="1" si="1"/>
        <v>9</v>
      </c>
      <c r="M31" s="29">
        <f t="shared" ca="1" si="2"/>
        <v>24</v>
      </c>
    </row>
    <row r="32" spans="1:14" ht="12" customHeight="1" x14ac:dyDescent="0.25">
      <c r="A32" s="26" t="s">
        <v>390</v>
      </c>
      <c r="B32" s="27"/>
      <c r="C32" s="27"/>
      <c r="D32" s="27">
        <v>204</v>
      </c>
      <c r="E32" s="27"/>
      <c r="F32" s="27"/>
      <c r="G32" s="27"/>
      <c r="H32" s="28"/>
      <c r="I32" s="29">
        <f ca="1">Wed!AH32</f>
        <v>88</v>
      </c>
      <c r="J32" s="29">
        <f ca="1">Sun!V32</f>
        <v>0</v>
      </c>
      <c r="K32" s="29">
        <f t="shared" ca="1" si="0"/>
        <v>88</v>
      </c>
      <c r="L32" s="30">
        <f t="shared" ca="1" si="1"/>
        <v>88</v>
      </c>
      <c r="M32" s="29">
        <f t="shared" ca="1" si="2"/>
        <v>23</v>
      </c>
    </row>
    <row r="33" spans="1:13" ht="12" customHeight="1" x14ac:dyDescent="0.25">
      <c r="A33" s="26" t="s">
        <v>398</v>
      </c>
      <c r="B33" s="27" t="s">
        <v>399</v>
      </c>
      <c r="C33" s="27"/>
      <c r="D33" s="27">
        <v>204</v>
      </c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5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25</v>
      </c>
    </row>
    <row r="35" spans="1:13" ht="12.75" customHeight="1" x14ac:dyDescent="0.3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3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3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68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3">
      <c r="A38" s="42" t="s">
        <v>69</v>
      </c>
      <c r="B38" s="49" t="s">
        <v>70</v>
      </c>
      <c r="C38" s="49" t="s">
        <v>12</v>
      </c>
      <c r="D38" s="49" t="s">
        <v>71</v>
      </c>
      <c r="E38" s="49" t="s">
        <v>72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5">
      <c r="A39" s="26" t="s">
        <v>90</v>
      </c>
      <c r="B39" s="27" t="s">
        <v>91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809</v>
      </c>
      <c r="J39" s="29">
        <f ca="1">Sun!V39</f>
        <v>81</v>
      </c>
      <c r="K39" s="29">
        <f t="shared" ref="K39:K74" ca="1" si="3">I39+J39</f>
        <v>890</v>
      </c>
      <c r="L39" s="30">
        <f t="shared" ref="L39:L74" ca="1" si="4">IF(H39&gt;0,((I39+J39)*(1-H39)),I39+J39)</f>
        <v>890</v>
      </c>
      <c r="M39" s="29">
        <f t="shared" ref="M39:M74" ca="1" si="5">RANK(L39,$L$5:$L$74,0)</f>
        <v>3</v>
      </c>
    </row>
    <row r="40" spans="1:13" ht="12" customHeight="1" x14ac:dyDescent="0.25">
      <c r="A40" s="26" t="s">
        <v>56</v>
      </c>
      <c r="B40" s="27" t="s">
        <v>85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5">
      <c r="A41" s="26" t="s">
        <v>99</v>
      </c>
      <c r="B41" s="27" t="s">
        <v>100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5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>
        <v>10</v>
      </c>
      <c r="G42" s="27"/>
      <c r="H42" s="28"/>
      <c r="I42" s="29">
        <f ca="1">Wed!AH42</f>
        <v>714</v>
      </c>
      <c r="J42" s="29">
        <f ca="1">Sun!V42</f>
        <v>152</v>
      </c>
      <c r="K42" s="29">
        <f t="shared" ca="1" si="3"/>
        <v>866</v>
      </c>
      <c r="L42" s="30">
        <f t="shared" ca="1" si="4"/>
        <v>866</v>
      </c>
      <c r="M42" s="29">
        <f t="shared" ca="1" si="5"/>
        <v>5</v>
      </c>
    </row>
    <row r="43" spans="1:13" ht="12" customHeight="1" x14ac:dyDescent="0.25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25</v>
      </c>
    </row>
    <row r="44" spans="1:13" ht="12" customHeight="1" x14ac:dyDescent="0.25">
      <c r="A44" s="26" t="s">
        <v>96</v>
      </c>
      <c r="B44" s="27" t="s">
        <v>97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25</v>
      </c>
    </row>
    <row r="45" spans="1:13" ht="12" customHeight="1" x14ac:dyDescent="0.25">
      <c r="A45" s="26" t="s">
        <v>77</v>
      </c>
      <c r="B45" s="27" t="s">
        <v>78</v>
      </c>
      <c r="C45" s="31" t="s">
        <v>79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25</v>
      </c>
    </row>
    <row r="46" spans="1:13" ht="12" customHeight="1" x14ac:dyDescent="0.25">
      <c r="A46" s="26" t="s">
        <v>43</v>
      </c>
      <c r="B46" s="27" t="s">
        <v>95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585</v>
      </c>
      <c r="J46" s="29">
        <f ca="1">Sun!V46</f>
        <v>84</v>
      </c>
      <c r="K46" s="29">
        <f t="shared" ca="1" si="3"/>
        <v>669</v>
      </c>
      <c r="L46" s="30">
        <f t="shared" ca="1" si="4"/>
        <v>669</v>
      </c>
      <c r="M46" s="29">
        <f t="shared" ca="1" si="5"/>
        <v>12</v>
      </c>
    </row>
    <row r="47" spans="1:13" ht="12" customHeight="1" x14ac:dyDescent="0.25">
      <c r="A47" s="26" t="s">
        <v>347</v>
      </c>
      <c r="B47" s="27" t="s">
        <v>75</v>
      </c>
      <c r="C47" s="31" t="s">
        <v>76</v>
      </c>
      <c r="D47" s="302">
        <v>102</v>
      </c>
      <c r="E47" s="303">
        <v>98</v>
      </c>
      <c r="F47" s="27"/>
      <c r="G47" s="27"/>
      <c r="H47" s="28"/>
      <c r="I47" s="29">
        <f ca="1">Wed!AH47</f>
        <v>735</v>
      </c>
      <c r="J47" s="29">
        <f ca="1">Sun!V47</f>
        <v>160</v>
      </c>
      <c r="K47" s="29">
        <f t="shared" ca="1" si="3"/>
        <v>895</v>
      </c>
      <c r="L47" s="30">
        <f t="shared" ca="1" si="4"/>
        <v>895</v>
      </c>
      <c r="M47" s="29">
        <f t="shared" ca="1" si="5"/>
        <v>2</v>
      </c>
    </row>
    <row r="48" spans="1:13" ht="12" customHeight="1" x14ac:dyDescent="0.25">
      <c r="A48" s="26" t="s">
        <v>92</v>
      </c>
      <c r="B48" s="27" t="s">
        <v>91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25</v>
      </c>
    </row>
    <row r="49" spans="1:13" ht="12" customHeight="1" x14ac:dyDescent="0.25">
      <c r="A49" s="26" t="s">
        <v>93</v>
      </c>
      <c r="B49" s="27" t="s">
        <v>94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25</v>
      </c>
    </row>
    <row r="50" spans="1:13" ht="12" customHeight="1" x14ac:dyDescent="0.25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25</v>
      </c>
    </row>
    <row r="51" spans="1:13" ht="12" customHeight="1" x14ac:dyDescent="0.25">
      <c r="A51" s="26" t="s">
        <v>83</v>
      </c>
      <c r="B51" s="27" t="s">
        <v>84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25</v>
      </c>
    </row>
    <row r="52" spans="1:13" ht="12" customHeight="1" x14ac:dyDescent="0.25">
      <c r="A52" s="26" t="s">
        <v>30</v>
      </c>
      <c r="B52" s="27" t="s">
        <v>82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0</v>
      </c>
      <c r="J52" s="29">
        <f ca="1">Sun!V52</f>
        <v>0</v>
      </c>
      <c r="K52" s="29">
        <f t="shared" ca="1" si="3"/>
        <v>0</v>
      </c>
      <c r="L52" s="30">
        <f t="shared" ca="1" si="4"/>
        <v>0</v>
      </c>
      <c r="M52" s="29">
        <f t="shared" ca="1" si="5"/>
        <v>25</v>
      </c>
    </row>
    <row r="53" spans="1:13" ht="12" customHeight="1" x14ac:dyDescent="0.25">
      <c r="A53" s="26" t="s">
        <v>80</v>
      </c>
      <c r="B53" s="27" t="s">
        <v>81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803</v>
      </c>
      <c r="J53" s="29">
        <f ca="1">Sun!V53</f>
        <v>80</v>
      </c>
      <c r="K53" s="29">
        <f t="shared" ca="1" si="3"/>
        <v>883</v>
      </c>
      <c r="L53" s="30">
        <f t="shared" ca="1" si="4"/>
        <v>883</v>
      </c>
      <c r="M53" s="29">
        <f t="shared" ca="1" si="5"/>
        <v>4</v>
      </c>
    </row>
    <row r="54" spans="1:13" ht="12" customHeight="1" x14ac:dyDescent="0.25">
      <c r="A54" s="26" t="s">
        <v>50</v>
      </c>
      <c r="B54" s="27" t="s">
        <v>51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503</v>
      </c>
      <c r="J54" s="29">
        <f ca="1">Sun!V54</f>
        <v>0</v>
      </c>
      <c r="K54" s="29">
        <f t="shared" ca="1" si="3"/>
        <v>503</v>
      </c>
      <c r="L54" s="30">
        <f t="shared" ca="1" si="4"/>
        <v>503</v>
      </c>
      <c r="M54" s="29">
        <f t="shared" ca="1" si="5"/>
        <v>15</v>
      </c>
    </row>
    <row r="55" spans="1:13" ht="12" customHeight="1" x14ac:dyDescent="0.25">
      <c r="A55" s="26" t="s">
        <v>52</v>
      </c>
      <c r="B55" s="27" t="s">
        <v>53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316</v>
      </c>
      <c r="J55" s="29">
        <f ca="1">Sun!V55</f>
        <v>0</v>
      </c>
      <c r="K55" s="29">
        <f t="shared" ca="1" si="3"/>
        <v>316</v>
      </c>
      <c r="L55" s="30">
        <f t="shared" ca="1" si="4"/>
        <v>316</v>
      </c>
      <c r="M55" s="29">
        <f t="shared" ca="1" si="5"/>
        <v>21</v>
      </c>
    </row>
    <row r="56" spans="1:13" ht="12" customHeight="1" x14ac:dyDescent="0.25">
      <c r="A56" s="26" t="s">
        <v>351</v>
      </c>
      <c r="B56" s="27" t="s">
        <v>352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5">
      <c r="A57" s="26" t="s">
        <v>73</v>
      </c>
      <c r="B57" s="27" t="s">
        <v>74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823</v>
      </c>
      <c r="J57" s="29">
        <f ca="1">Sun!V57</f>
        <v>258</v>
      </c>
      <c r="K57" s="29">
        <f t="shared" ca="1" si="3"/>
        <v>1081</v>
      </c>
      <c r="L57" s="30">
        <f t="shared" ca="1" si="4"/>
        <v>972.9</v>
      </c>
      <c r="M57" s="29">
        <f t="shared" ca="1" si="5"/>
        <v>1</v>
      </c>
    </row>
    <row r="58" spans="1:13" ht="12" customHeight="1" x14ac:dyDescent="0.25">
      <c r="A58" s="26" t="s">
        <v>86</v>
      </c>
      <c r="B58" s="27" t="s">
        <v>87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753</v>
      </c>
      <c r="J58" s="29">
        <f ca="1">Sun!V58</f>
        <v>0</v>
      </c>
      <c r="K58" s="29">
        <f t="shared" ca="1" si="3"/>
        <v>753</v>
      </c>
      <c r="L58" s="30">
        <f t="shared" ca="1" si="4"/>
        <v>753</v>
      </c>
      <c r="M58" s="29">
        <f t="shared" ca="1" si="5"/>
        <v>8</v>
      </c>
    </row>
    <row r="59" spans="1:13" ht="12" customHeight="1" x14ac:dyDescent="0.25">
      <c r="A59" s="26" t="s">
        <v>88</v>
      </c>
      <c r="B59" s="27" t="s">
        <v>89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5">
      <c r="A60" s="26" t="s">
        <v>24</v>
      </c>
      <c r="B60" s="27" t="s">
        <v>98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149</v>
      </c>
      <c r="K60" s="29">
        <f t="shared" ca="1" si="3"/>
        <v>149</v>
      </c>
      <c r="L60" s="30">
        <f t="shared" ca="1" si="4"/>
        <v>149</v>
      </c>
      <c r="M60" s="29">
        <f t="shared" ca="1" si="5"/>
        <v>22</v>
      </c>
    </row>
    <row r="61" spans="1:13" ht="12" customHeight="1" x14ac:dyDescent="0.25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5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25</v>
      </c>
    </row>
    <row r="63" spans="1:13" ht="12" customHeight="1" x14ac:dyDescent="0.25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5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25</v>
      </c>
    </row>
    <row r="65" spans="1:13" ht="12" customHeight="1" x14ac:dyDescent="0.25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25</v>
      </c>
    </row>
    <row r="66" spans="1:13" ht="12" customHeight="1" x14ac:dyDescent="0.25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25</v>
      </c>
    </row>
    <row r="67" spans="1:13" ht="12" customHeight="1" x14ac:dyDescent="0.25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25</v>
      </c>
    </row>
    <row r="68" spans="1:13" ht="12" customHeight="1" x14ac:dyDescent="0.25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25</v>
      </c>
    </row>
    <row r="69" spans="1:13" ht="12" customHeight="1" x14ac:dyDescent="0.25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25</v>
      </c>
    </row>
    <row r="70" spans="1:13" ht="12" customHeight="1" x14ac:dyDescent="0.25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25</v>
      </c>
    </row>
    <row r="71" spans="1:13" ht="12" customHeight="1" x14ac:dyDescent="0.25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25</v>
      </c>
    </row>
    <row r="72" spans="1:13" ht="12.75" customHeight="1" x14ac:dyDescent="0.3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25</v>
      </c>
    </row>
    <row r="73" spans="1:13" ht="12" customHeight="1" x14ac:dyDescent="0.25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25</v>
      </c>
    </row>
    <row r="74" spans="1:13" ht="12" customHeight="1" x14ac:dyDescent="0.25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25</v>
      </c>
    </row>
    <row r="75" spans="1:13" ht="12" customHeight="1" x14ac:dyDescent="0.25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5">
      <c r="A76" s="56"/>
      <c r="L76" s="57"/>
    </row>
    <row r="77" spans="1:13" ht="12" customHeight="1" x14ac:dyDescent="0.25">
      <c r="A77" s="56"/>
      <c r="L77" s="57"/>
    </row>
    <row r="78" spans="1:13" ht="12" customHeight="1" x14ac:dyDescent="0.25">
      <c r="A78" s="56"/>
      <c r="L78" s="57"/>
    </row>
    <row r="79" spans="1:13" ht="12" customHeight="1" x14ac:dyDescent="0.25">
      <c r="A79" s="56"/>
      <c r="L79" s="57"/>
    </row>
    <row r="80" spans="1:13" ht="12" customHeight="1" x14ac:dyDescent="0.25">
      <c r="A80" s="56"/>
      <c r="L80" s="57"/>
    </row>
    <row r="81" spans="1:12" ht="12" customHeight="1" x14ac:dyDescent="0.25">
      <c r="A81" s="56"/>
      <c r="L81" s="57"/>
    </row>
    <row r="82" spans="1:12" ht="12" customHeight="1" x14ac:dyDescent="0.25">
      <c r="A82" s="56"/>
      <c r="L82" s="57"/>
    </row>
    <row r="83" spans="1:12" ht="12" customHeight="1" x14ac:dyDescent="0.25">
      <c r="A83" s="56"/>
      <c r="L83" s="57"/>
    </row>
    <row r="84" spans="1:12" ht="12" customHeight="1" x14ac:dyDescent="0.25">
      <c r="A84" s="56"/>
      <c r="L84" s="57"/>
    </row>
    <row r="85" spans="1:12" ht="12" customHeight="1" x14ac:dyDescent="0.25">
      <c r="A85" s="56"/>
      <c r="L85" s="57"/>
    </row>
    <row r="86" spans="1:12" ht="12" customHeight="1" x14ac:dyDescent="0.25">
      <c r="A86" s="56"/>
      <c r="L86" s="57"/>
    </row>
    <row r="87" spans="1:12" ht="12" customHeight="1" x14ac:dyDescent="0.25">
      <c r="A87" s="56"/>
      <c r="L87" s="57"/>
    </row>
    <row r="88" spans="1:12" ht="12" customHeight="1" x14ac:dyDescent="0.25">
      <c r="A88" s="56"/>
      <c r="L88" s="57"/>
    </row>
    <row r="89" spans="1:12" ht="12" customHeight="1" x14ac:dyDescent="0.25">
      <c r="A89" s="56"/>
      <c r="L89" s="57"/>
    </row>
    <row r="90" spans="1:12" ht="12" customHeight="1" x14ac:dyDescent="0.25">
      <c r="A90" s="56"/>
      <c r="L90" s="57"/>
    </row>
    <row r="91" spans="1:12" ht="12" customHeight="1" x14ac:dyDescent="0.25">
      <c r="A91" s="56"/>
      <c r="L91" s="57"/>
    </row>
    <row r="92" spans="1:12" ht="12" customHeight="1" x14ac:dyDescent="0.25">
      <c r="A92" s="56"/>
      <c r="L92" s="57"/>
    </row>
    <row r="93" spans="1:12" ht="12" customHeight="1" x14ac:dyDescent="0.25">
      <c r="A93" s="56"/>
      <c r="L93" s="57"/>
    </row>
    <row r="94" spans="1:12" ht="12" customHeight="1" x14ac:dyDescent="0.25">
      <c r="A94" s="56"/>
      <c r="L94" s="57"/>
    </row>
    <row r="95" spans="1:12" ht="12" customHeight="1" x14ac:dyDescent="0.25">
      <c r="A95" s="56"/>
      <c r="L95" s="57"/>
    </row>
    <row r="96" spans="1:12" ht="12" customHeight="1" x14ac:dyDescent="0.25">
      <c r="A96" s="56"/>
      <c r="L96" s="57"/>
    </row>
    <row r="97" spans="1:12" ht="12" customHeight="1" x14ac:dyDescent="0.25">
      <c r="A97" s="56"/>
      <c r="L97" s="57"/>
    </row>
    <row r="98" spans="1:12" ht="12" customHeight="1" x14ac:dyDescent="0.25">
      <c r="A98" s="56"/>
      <c r="L98" s="57"/>
    </row>
    <row r="99" spans="1:12" ht="12" customHeight="1" x14ac:dyDescent="0.25">
      <c r="A99" s="56"/>
      <c r="L99" s="57"/>
    </row>
    <row r="100" spans="1:12" ht="12" customHeight="1" x14ac:dyDescent="0.25">
      <c r="A100" s="56"/>
      <c r="L100" s="57"/>
    </row>
    <row r="101" spans="1:12" ht="12" customHeight="1" x14ac:dyDescent="0.25">
      <c r="A101" s="56"/>
      <c r="L101" s="57"/>
    </row>
    <row r="102" spans="1:12" ht="12" customHeight="1" x14ac:dyDescent="0.25">
      <c r="A102" s="56"/>
      <c r="L102" s="57"/>
    </row>
    <row r="103" spans="1:12" ht="12" customHeight="1" x14ac:dyDescent="0.25">
      <c r="A103" s="56"/>
      <c r="L103" s="57"/>
    </row>
    <row r="104" spans="1:12" ht="12" customHeight="1" x14ac:dyDescent="0.25">
      <c r="A104" s="56"/>
      <c r="L104" s="57"/>
    </row>
    <row r="105" spans="1:12" ht="12" customHeight="1" x14ac:dyDescent="0.25">
      <c r="A105" s="56"/>
      <c r="L105" s="57"/>
    </row>
    <row r="106" spans="1:12" ht="12" customHeight="1" x14ac:dyDescent="0.25">
      <c r="A106" s="56"/>
      <c r="L106" s="57"/>
    </row>
    <row r="107" spans="1:12" ht="12" customHeight="1" x14ac:dyDescent="0.25">
      <c r="A107" s="56"/>
      <c r="L107" s="57"/>
    </row>
    <row r="108" spans="1:12" ht="12" customHeight="1" x14ac:dyDescent="0.25">
      <c r="A108" s="56"/>
      <c r="L108" s="57"/>
    </row>
    <row r="109" spans="1:12" ht="12" customHeight="1" x14ac:dyDescent="0.25">
      <c r="A109" s="56"/>
      <c r="L109" s="57"/>
    </row>
    <row r="110" spans="1:12" ht="12" customHeight="1" x14ac:dyDescent="0.25">
      <c r="A110" s="56"/>
      <c r="L110" s="57"/>
    </row>
    <row r="111" spans="1:12" ht="12" customHeight="1" x14ac:dyDescent="0.25">
      <c r="A111" s="56"/>
      <c r="L111" s="57"/>
    </row>
    <row r="112" spans="1:12" ht="12" customHeight="1" x14ac:dyDescent="0.25">
      <c r="A112" s="56"/>
      <c r="L112" s="57"/>
    </row>
    <row r="113" spans="1:12" ht="12" customHeight="1" x14ac:dyDescent="0.25">
      <c r="A113" s="56"/>
      <c r="L113" s="57"/>
    </row>
    <row r="114" spans="1:12" ht="12" customHeight="1" x14ac:dyDescent="0.25">
      <c r="A114" s="56"/>
      <c r="L114" s="57"/>
    </row>
    <row r="115" spans="1:12" ht="12" customHeight="1" x14ac:dyDescent="0.25">
      <c r="A115" s="56"/>
      <c r="L115" s="57"/>
    </row>
    <row r="116" spans="1:12" ht="12" customHeight="1" x14ac:dyDescent="0.25">
      <c r="A116" s="56"/>
      <c r="L116" s="57"/>
    </row>
    <row r="117" spans="1:12" ht="12" customHeight="1" x14ac:dyDescent="0.25">
      <c r="A117" s="56"/>
      <c r="L117" s="57"/>
    </row>
    <row r="118" spans="1:12" ht="12" customHeight="1" x14ac:dyDescent="0.25">
      <c r="A118" s="56"/>
      <c r="L118" s="57"/>
    </row>
    <row r="119" spans="1:12" ht="12" customHeight="1" x14ac:dyDescent="0.25">
      <c r="A119" s="56"/>
      <c r="L119" s="57"/>
    </row>
    <row r="120" spans="1:12" ht="12" customHeight="1" x14ac:dyDescent="0.25">
      <c r="A120" s="56"/>
      <c r="L120" s="57"/>
    </row>
    <row r="121" spans="1:12" ht="12" customHeight="1" x14ac:dyDescent="0.25">
      <c r="A121" s="56"/>
      <c r="L121" s="57"/>
    </row>
    <row r="122" spans="1:12" ht="12" customHeight="1" x14ac:dyDescent="0.25">
      <c r="A122" s="56"/>
      <c r="L122" s="57"/>
    </row>
    <row r="123" spans="1:12" ht="12" customHeight="1" x14ac:dyDescent="0.25">
      <c r="A123" s="56"/>
      <c r="L123" s="57"/>
    </row>
    <row r="124" spans="1:12" ht="12" customHeight="1" x14ac:dyDescent="0.25">
      <c r="A124" s="56"/>
      <c r="L124" s="57"/>
    </row>
    <row r="125" spans="1:12" ht="12" customHeight="1" x14ac:dyDescent="0.25">
      <c r="A125" s="56"/>
      <c r="L125" s="57"/>
    </row>
    <row r="126" spans="1:12" ht="12" customHeight="1" x14ac:dyDescent="0.25">
      <c r="A126" s="56"/>
      <c r="L126" s="57"/>
    </row>
    <row r="127" spans="1:12" ht="12" customHeight="1" x14ac:dyDescent="0.25">
      <c r="A127" s="56"/>
      <c r="L127" s="57"/>
    </row>
    <row r="128" spans="1:12" ht="12" customHeight="1" x14ac:dyDescent="0.25">
      <c r="A128" s="56"/>
      <c r="L128" s="57"/>
    </row>
    <row r="129" spans="1:12" ht="12" customHeight="1" x14ac:dyDescent="0.25">
      <c r="A129" s="56"/>
      <c r="L129" s="57"/>
    </row>
    <row r="130" spans="1:12" ht="12" customHeight="1" x14ac:dyDescent="0.25">
      <c r="A130" s="56"/>
      <c r="L130" s="57"/>
    </row>
    <row r="131" spans="1:12" ht="12" customHeight="1" x14ac:dyDescent="0.25">
      <c r="A131" s="56"/>
      <c r="L131" s="57"/>
    </row>
    <row r="132" spans="1:12" ht="12" customHeight="1" x14ac:dyDescent="0.25">
      <c r="A132" s="56"/>
      <c r="L132" s="57"/>
    </row>
    <row r="133" spans="1:12" ht="12" customHeight="1" x14ac:dyDescent="0.25">
      <c r="A133" s="56"/>
      <c r="L133" s="57"/>
    </row>
    <row r="134" spans="1:12" ht="12" customHeight="1" x14ac:dyDescent="0.25">
      <c r="A134" s="56"/>
      <c r="L134" s="57"/>
    </row>
    <row r="135" spans="1:12" ht="12" customHeight="1" x14ac:dyDescent="0.25">
      <c r="A135" s="56"/>
      <c r="L135" s="57"/>
    </row>
    <row r="136" spans="1:12" ht="12" customHeight="1" x14ac:dyDescent="0.25">
      <c r="A136" s="56"/>
      <c r="L136" s="57"/>
    </row>
    <row r="137" spans="1:12" ht="12" customHeight="1" x14ac:dyDescent="0.25">
      <c r="A137" s="56"/>
      <c r="L137" s="57"/>
    </row>
    <row r="138" spans="1:12" ht="12" customHeight="1" x14ac:dyDescent="0.25">
      <c r="A138" s="56"/>
      <c r="L138" s="57"/>
    </row>
    <row r="139" spans="1:12" ht="12" customHeight="1" x14ac:dyDescent="0.25">
      <c r="A139" s="56"/>
      <c r="L139" s="57"/>
    </row>
    <row r="140" spans="1:12" ht="12" customHeight="1" x14ac:dyDescent="0.25">
      <c r="A140" s="56"/>
      <c r="L140" s="57"/>
    </row>
    <row r="141" spans="1:12" ht="12" customHeight="1" x14ac:dyDescent="0.25">
      <c r="A141" s="56"/>
      <c r="L141" s="57"/>
    </row>
    <row r="142" spans="1:12" ht="12" customHeight="1" x14ac:dyDescent="0.25">
      <c r="A142" s="56"/>
      <c r="L142" s="57"/>
    </row>
    <row r="143" spans="1:12" ht="12" customHeight="1" x14ac:dyDescent="0.25">
      <c r="A143" s="56"/>
      <c r="L143" s="57"/>
    </row>
    <row r="144" spans="1:12" ht="12" customHeight="1" x14ac:dyDescent="0.25">
      <c r="A144" s="56"/>
      <c r="L144" s="57"/>
    </row>
    <row r="145" spans="1:12" ht="12" customHeight="1" x14ac:dyDescent="0.25">
      <c r="A145" s="56"/>
      <c r="L145" s="57"/>
    </row>
    <row r="146" spans="1:12" ht="12" customHeight="1" x14ac:dyDescent="0.25">
      <c r="A146" s="56"/>
      <c r="L146" s="57"/>
    </row>
    <row r="147" spans="1:12" ht="12" customHeight="1" x14ac:dyDescent="0.25">
      <c r="A147" s="56"/>
      <c r="L147" s="57"/>
    </row>
    <row r="148" spans="1:12" ht="12" customHeight="1" x14ac:dyDescent="0.25">
      <c r="A148" s="56"/>
      <c r="L148" s="57"/>
    </row>
    <row r="149" spans="1:12" ht="12" customHeight="1" x14ac:dyDescent="0.25">
      <c r="A149" s="56"/>
      <c r="L149" s="57"/>
    </row>
    <row r="150" spans="1:12" ht="12" customHeight="1" x14ac:dyDescent="0.25">
      <c r="A150" s="56"/>
      <c r="L150" s="57"/>
    </row>
    <row r="151" spans="1:12" ht="12" customHeight="1" x14ac:dyDescent="0.25">
      <c r="A151" s="56"/>
      <c r="L151" s="57"/>
    </row>
    <row r="152" spans="1:12" ht="12" customHeight="1" x14ac:dyDescent="0.25">
      <c r="A152" s="56"/>
      <c r="L152" s="57"/>
    </row>
    <row r="153" spans="1:12" ht="12" customHeight="1" x14ac:dyDescent="0.25">
      <c r="A153" s="56"/>
      <c r="L153" s="57"/>
    </row>
    <row r="154" spans="1:12" ht="12" customHeight="1" x14ac:dyDescent="0.25">
      <c r="A154" s="56"/>
      <c r="L154" s="57"/>
    </row>
    <row r="155" spans="1:12" ht="12" customHeight="1" x14ac:dyDescent="0.25">
      <c r="A155" s="56"/>
      <c r="L155" s="57"/>
    </row>
    <row r="156" spans="1:12" ht="12" customHeight="1" x14ac:dyDescent="0.25">
      <c r="A156" s="56"/>
      <c r="L156" s="57"/>
    </row>
    <row r="157" spans="1:12" ht="12" customHeight="1" x14ac:dyDescent="0.25">
      <c r="A157" s="56"/>
      <c r="L157" s="57"/>
    </row>
    <row r="158" spans="1:12" ht="12" customHeight="1" x14ac:dyDescent="0.25">
      <c r="A158" s="56"/>
      <c r="L158" s="57"/>
    </row>
    <row r="159" spans="1:12" ht="12" customHeight="1" x14ac:dyDescent="0.25">
      <c r="A159" s="56"/>
      <c r="L159" s="57"/>
    </row>
    <row r="160" spans="1:12" ht="12" customHeight="1" x14ac:dyDescent="0.25">
      <c r="A160" s="56"/>
      <c r="L160" s="57"/>
    </row>
    <row r="161" spans="1:12" ht="12" customHeight="1" x14ac:dyDescent="0.25">
      <c r="A161" s="56"/>
      <c r="L161" s="57"/>
    </row>
    <row r="162" spans="1:12" ht="12" customHeight="1" x14ac:dyDescent="0.25">
      <c r="A162" s="56"/>
      <c r="L162" s="57"/>
    </row>
    <row r="163" spans="1:12" ht="12" customHeight="1" x14ac:dyDescent="0.25">
      <c r="A163" s="56"/>
      <c r="L163" s="57"/>
    </row>
    <row r="164" spans="1:12" ht="12" customHeight="1" x14ac:dyDescent="0.25">
      <c r="A164" s="56"/>
      <c r="L164" s="57"/>
    </row>
    <row r="165" spans="1:12" ht="12" customHeight="1" x14ac:dyDescent="0.25">
      <c r="A165" s="56"/>
      <c r="L165" s="57"/>
    </row>
    <row r="166" spans="1:12" ht="12" customHeight="1" x14ac:dyDescent="0.25">
      <c r="A166" s="56"/>
      <c r="L166" s="57"/>
    </row>
    <row r="167" spans="1:12" ht="12" customHeight="1" x14ac:dyDescent="0.25">
      <c r="A167" s="56"/>
      <c r="L167" s="57"/>
    </row>
    <row r="168" spans="1:12" ht="12" customHeight="1" x14ac:dyDescent="0.25">
      <c r="A168" s="56"/>
      <c r="L168" s="57"/>
    </row>
    <row r="169" spans="1:12" ht="12" customHeight="1" x14ac:dyDescent="0.25">
      <c r="A169" s="56"/>
      <c r="L169" s="57"/>
    </row>
    <row r="170" spans="1:12" ht="12" customHeight="1" x14ac:dyDescent="0.25">
      <c r="A170" s="56"/>
      <c r="L170" s="57"/>
    </row>
    <row r="171" spans="1:12" ht="12" customHeight="1" x14ac:dyDescent="0.25">
      <c r="A171" s="56"/>
      <c r="L171" s="57"/>
    </row>
    <row r="172" spans="1:12" ht="12" customHeight="1" x14ac:dyDescent="0.25">
      <c r="A172" s="56"/>
      <c r="L172" s="57"/>
    </row>
    <row r="173" spans="1:12" ht="12" customHeight="1" x14ac:dyDescent="0.25">
      <c r="A173" s="56"/>
      <c r="L173" s="57"/>
    </row>
    <row r="174" spans="1:12" ht="12" customHeight="1" x14ac:dyDescent="0.25">
      <c r="A174" s="56"/>
      <c r="L174" s="57"/>
    </row>
    <row r="175" spans="1:12" ht="12" customHeight="1" x14ac:dyDescent="0.25">
      <c r="A175" s="56"/>
      <c r="L175" s="57"/>
    </row>
    <row r="176" spans="1:12" ht="12" customHeight="1" x14ac:dyDescent="0.25">
      <c r="A176" s="56"/>
      <c r="L176" s="57"/>
    </row>
    <row r="177" spans="1:12" ht="12" customHeight="1" x14ac:dyDescent="0.25">
      <c r="A177" s="56"/>
      <c r="L177" s="57"/>
    </row>
    <row r="178" spans="1:12" ht="12" customHeight="1" x14ac:dyDescent="0.25">
      <c r="A178" s="56"/>
      <c r="L178" s="57"/>
    </row>
    <row r="179" spans="1:12" ht="12" customHeight="1" x14ac:dyDescent="0.25">
      <c r="A179" s="56"/>
      <c r="L179" s="57"/>
    </row>
    <row r="180" spans="1:12" ht="12" customHeight="1" x14ac:dyDescent="0.25">
      <c r="A180" s="56"/>
      <c r="L180" s="57"/>
    </row>
    <row r="181" spans="1:12" ht="12" customHeight="1" x14ac:dyDescent="0.25">
      <c r="A181" s="56"/>
      <c r="L181" s="57"/>
    </row>
    <row r="182" spans="1:12" ht="12" customHeight="1" x14ac:dyDescent="0.25">
      <c r="A182" s="56"/>
      <c r="L182" s="57"/>
    </row>
    <row r="183" spans="1:12" ht="12" customHeight="1" x14ac:dyDescent="0.25">
      <c r="A183" s="56"/>
      <c r="L183" s="57"/>
    </row>
    <row r="184" spans="1:12" ht="12" customHeight="1" x14ac:dyDescent="0.25">
      <c r="A184" s="56"/>
      <c r="L184" s="57"/>
    </row>
    <row r="185" spans="1:12" ht="12" customHeight="1" x14ac:dyDescent="0.25">
      <c r="A185" s="56"/>
      <c r="L185" s="57"/>
    </row>
    <row r="186" spans="1:12" ht="12" customHeight="1" x14ac:dyDescent="0.25">
      <c r="A186" s="56"/>
      <c r="L186" s="57"/>
    </row>
    <row r="187" spans="1:12" ht="12" customHeight="1" x14ac:dyDescent="0.25">
      <c r="A187" s="56"/>
      <c r="L187" s="57"/>
    </row>
    <row r="188" spans="1:12" ht="12" customHeight="1" x14ac:dyDescent="0.25">
      <c r="A188" s="56"/>
      <c r="L188" s="57"/>
    </row>
    <row r="189" spans="1:12" ht="12" customHeight="1" x14ac:dyDescent="0.25">
      <c r="A189" s="56"/>
      <c r="L189" s="57"/>
    </row>
    <row r="190" spans="1:12" ht="12" customHeight="1" x14ac:dyDescent="0.25">
      <c r="A190" s="56"/>
      <c r="L190" s="57"/>
    </row>
    <row r="191" spans="1:12" ht="12" customHeight="1" x14ac:dyDescent="0.25">
      <c r="A191" s="56"/>
      <c r="L191" s="57"/>
    </row>
    <row r="192" spans="1:12" ht="12" customHeight="1" x14ac:dyDescent="0.25">
      <c r="A192" s="56"/>
      <c r="L192" s="57"/>
    </row>
    <row r="193" spans="1:12" ht="12" customHeight="1" x14ac:dyDescent="0.25">
      <c r="A193" s="56"/>
      <c r="L193" s="57"/>
    </row>
    <row r="194" spans="1:12" ht="12" customHeight="1" x14ac:dyDescent="0.25">
      <c r="A194" s="56"/>
      <c r="L194" s="57"/>
    </row>
    <row r="195" spans="1:12" ht="12" customHeight="1" x14ac:dyDescent="0.25">
      <c r="A195" s="56"/>
      <c r="L195" s="57"/>
    </row>
    <row r="196" spans="1:12" ht="12" customHeight="1" x14ac:dyDescent="0.25">
      <c r="A196" s="56"/>
      <c r="L196" s="57"/>
    </row>
    <row r="197" spans="1:12" ht="12" customHeight="1" x14ac:dyDescent="0.25">
      <c r="A197" s="56"/>
      <c r="L197" s="57"/>
    </row>
    <row r="198" spans="1:12" ht="12" customHeight="1" x14ac:dyDescent="0.25">
      <c r="A198" s="56"/>
      <c r="L198" s="57"/>
    </row>
    <row r="199" spans="1:12" ht="12" customHeight="1" x14ac:dyDescent="0.25">
      <c r="A199" s="56"/>
      <c r="L199" s="57"/>
    </row>
    <row r="200" spans="1:12" ht="12" customHeight="1" x14ac:dyDescent="0.25">
      <c r="A200" s="56"/>
      <c r="L200" s="57"/>
    </row>
    <row r="201" spans="1:12" ht="12" customHeight="1" x14ac:dyDescent="0.25">
      <c r="A201" s="56"/>
      <c r="L201" s="57"/>
    </row>
    <row r="202" spans="1:12" ht="12" customHeight="1" x14ac:dyDescent="0.25">
      <c r="A202" s="56"/>
      <c r="L202" s="57"/>
    </row>
    <row r="203" spans="1:12" ht="12" customHeight="1" x14ac:dyDescent="0.25">
      <c r="A203" s="56"/>
      <c r="L203" s="57"/>
    </row>
    <row r="204" spans="1:12" ht="12" customHeight="1" x14ac:dyDescent="0.25">
      <c r="A204" s="56"/>
      <c r="L204" s="57"/>
    </row>
    <row r="205" spans="1:12" ht="12" customHeight="1" x14ac:dyDescent="0.25">
      <c r="A205" s="56"/>
      <c r="L205" s="57"/>
    </row>
    <row r="206" spans="1:12" ht="12" customHeight="1" x14ac:dyDescent="0.25">
      <c r="A206" s="56"/>
      <c r="L206" s="57"/>
    </row>
    <row r="207" spans="1:12" ht="12" customHeight="1" x14ac:dyDescent="0.25">
      <c r="A207" s="56"/>
      <c r="L207" s="57"/>
    </row>
    <row r="208" spans="1:12" ht="12" customHeight="1" x14ac:dyDescent="0.25">
      <c r="A208" s="56"/>
      <c r="L208" s="57"/>
    </row>
    <row r="209" spans="1:12" ht="12" customHeight="1" x14ac:dyDescent="0.25">
      <c r="A209" s="56"/>
      <c r="L209" s="57"/>
    </row>
    <row r="210" spans="1:12" ht="12" customHeight="1" x14ac:dyDescent="0.25">
      <c r="A210" s="56"/>
      <c r="L210" s="57"/>
    </row>
    <row r="211" spans="1:12" ht="12" customHeight="1" x14ac:dyDescent="0.25">
      <c r="A211" s="56"/>
      <c r="L211" s="57"/>
    </row>
    <row r="212" spans="1:12" ht="12" customHeight="1" x14ac:dyDescent="0.25">
      <c r="A212" s="56"/>
      <c r="L212" s="57"/>
    </row>
    <row r="213" spans="1:12" ht="12" customHeight="1" x14ac:dyDescent="0.25">
      <c r="A213" s="56"/>
      <c r="L213" s="57"/>
    </row>
    <row r="214" spans="1:12" ht="12" customHeight="1" x14ac:dyDescent="0.25">
      <c r="A214" s="56"/>
      <c r="L214" s="57"/>
    </row>
    <row r="215" spans="1:12" ht="12" customHeight="1" x14ac:dyDescent="0.25">
      <c r="A215" s="56"/>
      <c r="L215" s="57"/>
    </row>
    <row r="216" spans="1:12" ht="12" customHeight="1" x14ac:dyDescent="0.25">
      <c r="A216" s="56"/>
      <c r="L216" s="57"/>
    </row>
    <row r="217" spans="1:12" ht="12" customHeight="1" x14ac:dyDescent="0.25">
      <c r="A217" s="56"/>
      <c r="L217" s="57"/>
    </row>
    <row r="218" spans="1:12" ht="12" customHeight="1" x14ac:dyDescent="0.25">
      <c r="A218" s="56"/>
      <c r="L218" s="57"/>
    </row>
    <row r="219" spans="1:12" ht="12" customHeight="1" x14ac:dyDescent="0.25">
      <c r="A219" s="56"/>
      <c r="L219" s="57"/>
    </row>
    <row r="220" spans="1:12" ht="12" customHeight="1" x14ac:dyDescent="0.25">
      <c r="A220" s="56"/>
      <c r="L220" s="57"/>
    </row>
    <row r="221" spans="1:12" ht="12" customHeight="1" x14ac:dyDescent="0.25">
      <c r="A221" s="56"/>
      <c r="L221" s="57"/>
    </row>
    <row r="222" spans="1:12" ht="12" customHeight="1" x14ac:dyDescent="0.25">
      <c r="A222" s="56"/>
      <c r="L222" s="57"/>
    </row>
    <row r="223" spans="1:12" ht="12" customHeight="1" x14ac:dyDescent="0.25">
      <c r="A223" s="56"/>
      <c r="L223" s="57"/>
    </row>
    <row r="224" spans="1:12" ht="12" customHeight="1" x14ac:dyDescent="0.25">
      <c r="A224" s="56"/>
      <c r="L224" s="57"/>
    </row>
    <row r="225" spans="1:12" ht="12" customHeight="1" x14ac:dyDescent="0.25">
      <c r="A225" s="56"/>
      <c r="L225" s="57"/>
    </row>
    <row r="226" spans="1:12" ht="12" customHeight="1" x14ac:dyDescent="0.25">
      <c r="A226" s="56"/>
      <c r="L226" s="57"/>
    </row>
    <row r="227" spans="1:12" ht="12" customHeight="1" x14ac:dyDescent="0.25">
      <c r="A227" s="56"/>
      <c r="L227" s="57"/>
    </row>
    <row r="228" spans="1:12" ht="12" customHeight="1" x14ac:dyDescent="0.25">
      <c r="A228" s="56"/>
      <c r="L228" s="57"/>
    </row>
    <row r="229" spans="1:12" ht="12" customHeight="1" x14ac:dyDescent="0.25">
      <c r="A229" s="56"/>
      <c r="L229" s="57"/>
    </row>
    <row r="230" spans="1:12" ht="12" customHeight="1" x14ac:dyDescent="0.25">
      <c r="A230" s="56"/>
      <c r="L230" s="57"/>
    </row>
    <row r="231" spans="1:12" ht="12" customHeight="1" x14ac:dyDescent="0.25">
      <c r="A231" s="56"/>
      <c r="L231" s="57"/>
    </row>
    <row r="232" spans="1:12" ht="12" customHeight="1" x14ac:dyDescent="0.25">
      <c r="A232" s="56"/>
      <c r="L232" s="57"/>
    </row>
    <row r="233" spans="1:12" ht="12" customHeight="1" x14ac:dyDescent="0.25">
      <c r="A233" s="56"/>
      <c r="L233" s="57"/>
    </row>
    <row r="234" spans="1:12" ht="12" customHeight="1" x14ac:dyDescent="0.25">
      <c r="A234" s="56"/>
      <c r="L234" s="57"/>
    </row>
    <row r="235" spans="1:12" ht="12" customHeight="1" x14ac:dyDescent="0.25">
      <c r="A235" s="56"/>
      <c r="L235" s="57"/>
    </row>
    <row r="236" spans="1:12" ht="12" customHeight="1" x14ac:dyDescent="0.25">
      <c r="A236" s="56"/>
      <c r="L236" s="57"/>
    </row>
    <row r="237" spans="1:12" ht="12" customHeight="1" x14ac:dyDescent="0.25">
      <c r="A237" s="56"/>
      <c r="L237" s="57"/>
    </row>
    <row r="238" spans="1:12" ht="12" customHeight="1" x14ac:dyDescent="0.25">
      <c r="A238" s="56"/>
      <c r="L238" s="57"/>
    </row>
    <row r="239" spans="1:12" ht="12" customHeight="1" x14ac:dyDescent="0.25">
      <c r="A239" s="56"/>
      <c r="L239" s="57"/>
    </row>
    <row r="240" spans="1:12" ht="12" customHeight="1" x14ac:dyDescent="0.25">
      <c r="A240" s="56"/>
      <c r="L240" s="57"/>
    </row>
    <row r="241" spans="1:12" ht="12" customHeight="1" x14ac:dyDescent="0.25">
      <c r="A241" s="56"/>
      <c r="L241" s="57"/>
    </row>
    <row r="242" spans="1:12" ht="12" customHeight="1" x14ac:dyDescent="0.25">
      <c r="A242" s="56"/>
      <c r="L242" s="57"/>
    </row>
    <row r="243" spans="1:12" ht="12" customHeight="1" x14ac:dyDescent="0.25">
      <c r="A243" s="56"/>
      <c r="L243" s="57"/>
    </row>
    <row r="244" spans="1:12" ht="12" customHeight="1" x14ac:dyDescent="0.25">
      <c r="A244" s="56"/>
      <c r="L244" s="57"/>
    </row>
    <row r="245" spans="1:12" ht="12" customHeight="1" x14ac:dyDescent="0.25">
      <c r="A245" s="56"/>
      <c r="L245" s="57"/>
    </row>
    <row r="246" spans="1:12" ht="12" customHeight="1" x14ac:dyDescent="0.25">
      <c r="A246" s="56"/>
      <c r="L246" s="57"/>
    </row>
    <row r="247" spans="1:12" ht="12" customHeight="1" x14ac:dyDescent="0.25">
      <c r="A247" s="56"/>
      <c r="L247" s="57"/>
    </row>
    <row r="248" spans="1:12" ht="12" customHeight="1" x14ac:dyDescent="0.25">
      <c r="A248" s="56"/>
      <c r="L248" s="57"/>
    </row>
    <row r="249" spans="1:12" ht="12" customHeight="1" x14ac:dyDescent="0.25">
      <c r="A249" s="56"/>
      <c r="L249" s="57"/>
    </row>
    <row r="250" spans="1:12" ht="12" customHeight="1" x14ac:dyDescent="0.25">
      <c r="A250" s="56"/>
      <c r="L250" s="57"/>
    </row>
    <row r="251" spans="1:12" ht="12" customHeight="1" x14ac:dyDescent="0.25">
      <c r="A251" s="56"/>
      <c r="L251" s="57"/>
    </row>
    <row r="252" spans="1:12" ht="12" customHeight="1" x14ac:dyDescent="0.25">
      <c r="A252" s="56"/>
      <c r="L252" s="57"/>
    </row>
    <row r="253" spans="1:12" ht="12" customHeight="1" x14ac:dyDescent="0.25">
      <c r="A253" s="56"/>
      <c r="L253" s="57"/>
    </row>
    <row r="254" spans="1:12" ht="12" customHeight="1" x14ac:dyDescent="0.25">
      <c r="A254" s="56"/>
      <c r="L254" s="57"/>
    </row>
    <row r="255" spans="1:12" ht="12" customHeight="1" x14ac:dyDescent="0.25">
      <c r="A255" s="56"/>
      <c r="L255" s="57"/>
    </row>
    <row r="256" spans="1:12" ht="12" customHeight="1" x14ac:dyDescent="0.25">
      <c r="A256" s="56"/>
      <c r="L256" s="57"/>
    </row>
    <row r="257" spans="1:12" ht="12" customHeight="1" x14ac:dyDescent="0.25">
      <c r="A257" s="56"/>
      <c r="L257" s="57"/>
    </row>
    <row r="258" spans="1:12" ht="12" customHeight="1" x14ac:dyDescent="0.25">
      <c r="A258" s="56"/>
      <c r="L258" s="57"/>
    </row>
    <row r="259" spans="1:12" ht="12" customHeight="1" x14ac:dyDescent="0.25">
      <c r="A259" s="56"/>
      <c r="L259" s="57"/>
    </row>
    <row r="260" spans="1:12" ht="12" customHeight="1" x14ac:dyDescent="0.25">
      <c r="A260" s="56"/>
      <c r="L260" s="57"/>
    </row>
    <row r="261" spans="1:12" ht="12" customHeight="1" x14ac:dyDescent="0.25">
      <c r="A261" s="56"/>
      <c r="L261" s="57"/>
    </row>
    <row r="262" spans="1:12" ht="12" customHeight="1" x14ac:dyDescent="0.25">
      <c r="A262" s="56"/>
      <c r="L262" s="57"/>
    </row>
    <row r="263" spans="1:12" ht="12" customHeight="1" x14ac:dyDescent="0.25">
      <c r="A263" s="56"/>
      <c r="L263" s="57"/>
    </row>
    <row r="264" spans="1:12" ht="12" customHeight="1" x14ac:dyDescent="0.25">
      <c r="A264" s="56"/>
      <c r="L264" s="57"/>
    </row>
    <row r="265" spans="1:12" ht="12" customHeight="1" x14ac:dyDescent="0.25">
      <c r="A265" s="56"/>
      <c r="L265" s="57"/>
    </row>
    <row r="266" spans="1:12" ht="12" customHeight="1" x14ac:dyDescent="0.25">
      <c r="A266" s="56"/>
      <c r="L266" s="57"/>
    </row>
    <row r="267" spans="1:12" ht="12" customHeight="1" x14ac:dyDescent="0.25">
      <c r="A267" s="56"/>
      <c r="L267" s="57"/>
    </row>
    <row r="268" spans="1:12" ht="12" customHeight="1" x14ac:dyDescent="0.25">
      <c r="A268" s="56"/>
      <c r="L268" s="57"/>
    </row>
    <row r="269" spans="1:12" ht="12" customHeight="1" x14ac:dyDescent="0.25">
      <c r="A269" s="56"/>
      <c r="L269" s="57"/>
    </row>
    <row r="270" spans="1:12" ht="12" customHeight="1" x14ac:dyDescent="0.25">
      <c r="A270" s="56"/>
      <c r="L270" s="57"/>
    </row>
    <row r="271" spans="1:12" ht="12" customHeight="1" x14ac:dyDescent="0.25">
      <c r="A271" s="56"/>
      <c r="L271" s="57"/>
    </row>
    <row r="272" spans="1:12" ht="12" customHeight="1" x14ac:dyDescent="0.25">
      <c r="A272" s="56"/>
      <c r="L272" s="57"/>
    </row>
    <row r="273" spans="1:12" ht="12" customHeight="1" x14ac:dyDescent="0.25">
      <c r="A273" s="56"/>
      <c r="L273" s="57"/>
    </row>
    <row r="274" spans="1:12" ht="12" customHeight="1" x14ac:dyDescent="0.25">
      <c r="A274" s="56"/>
      <c r="L274" s="57"/>
    </row>
    <row r="275" spans="1:12" ht="12" customHeight="1" x14ac:dyDescent="0.25">
      <c r="A275" s="56"/>
      <c r="L275" s="57"/>
    </row>
    <row r="276" spans="1:12" ht="12" customHeight="1" x14ac:dyDescent="0.25">
      <c r="A276" s="56"/>
      <c r="L276" s="57"/>
    </row>
    <row r="277" spans="1:12" ht="12" customHeight="1" x14ac:dyDescent="0.25">
      <c r="A277" s="56"/>
      <c r="L277" s="57"/>
    </row>
    <row r="278" spans="1:12" ht="12" customHeight="1" x14ac:dyDescent="0.25">
      <c r="A278" s="56"/>
      <c r="L278" s="57"/>
    </row>
    <row r="279" spans="1:12" ht="12" customHeight="1" x14ac:dyDescent="0.25">
      <c r="A279" s="56"/>
      <c r="L279" s="57"/>
    </row>
    <row r="280" spans="1:12" ht="12" customHeight="1" x14ac:dyDescent="0.25">
      <c r="A280" s="56"/>
      <c r="L280" s="57"/>
    </row>
    <row r="281" spans="1:12" ht="12" customHeight="1" x14ac:dyDescent="0.25">
      <c r="A281" s="56"/>
      <c r="L281" s="57"/>
    </row>
    <row r="282" spans="1:12" ht="12" customHeight="1" x14ac:dyDescent="0.25">
      <c r="A282" s="56"/>
      <c r="L282" s="57"/>
    </row>
    <row r="283" spans="1:12" ht="12" customHeight="1" x14ac:dyDescent="0.25">
      <c r="A283" s="56"/>
      <c r="L283" s="57"/>
    </row>
    <row r="284" spans="1:12" ht="12" customHeight="1" x14ac:dyDescent="0.25">
      <c r="A284" s="56"/>
      <c r="L284" s="57"/>
    </row>
    <row r="285" spans="1:12" ht="12" customHeight="1" x14ac:dyDescent="0.25">
      <c r="A285" s="56"/>
      <c r="L285" s="57"/>
    </row>
    <row r="286" spans="1:12" ht="12" customHeight="1" x14ac:dyDescent="0.25">
      <c r="A286" s="56"/>
      <c r="L286" s="57"/>
    </row>
    <row r="287" spans="1:12" ht="12" customHeight="1" x14ac:dyDescent="0.25">
      <c r="A287" s="56"/>
      <c r="L287" s="57"/>
    </row>
    <row r="288" spans="1:12" ht="12" customHeight="1" x14ac:dyDescent="0.25">
      <c r="A288" s="56"/>
      <c r="L288" s="57"/>
    </row>
    <row r="289" spans="1:12" ht="12" customHeight="1" x14ac:dyDescent="0.25">
      <c r="A289" s="56"/>
      <c r="L289" s="57"/>
    </row>
    <row r="290" spans="1:12" ht="12" customHeight="1" x14ac:dyDescent="0.25">
      <c r="A290" s="56"/>
      <c r="L290" s="57"/>
    </row>
    <row r="291" spans="1:12" ht="12" customHeight="1" x14ac:dyDescent="0.25">
      <c r="A291" s="56"/>
      <c r="L291" s="57"/>
    </row>
    <row r="292" spans="1:12" ht="12" customHeight="1" x14ac:dyDescent="0.25">
      <c r="A292" s="56"/>
      <c r="L292" s="57"/>
    </row>
    <row r="293" spans="1:12" ht="12" customHeight="1" x14ac:dyDescent="0.25">
      <c r="A293" s="56"/>
      <c r="L293" s="57"/>
    </row>
    <row r="294" spans="1:12" ht="12" customHeight="1" x14ac:dyDescent="0.25">
      <c r="A294" s="56"/>
      <c r="L294" s="57"/>
    </row>
    <row r="295" spans="1:12" ht="12" customHeight="1" x14ac:dyDescent="0.25">
      <c r="A295" s="56"/>
      <c r="L295" s="57"/>
    </row>
    <row r="296" spans="1:12" ht="12" customHeight="1" x14ac:dyDescent="0.25">
      <c r="A296" s="56"/>
      <c r="L296" s="57"/>
    </row>
    <row r="297" spans="1:12" ht="12" customHeight="1" x14ac:dyDescent="0.25">
      <c r="A297" s="56"/>
      <c r="L297" s="57"/>
    </row>
    <row r="298" spans="1:12" ht="12" customHeight="1" x14ac:dyDescent="0.25">
      <c r="A298" s="56"/>
      <c r="L298" s="57"/>
    </row>
    <row r="299" spans="1:12" ht="12" customHeight="1" x14ac:dyDescent="0.25">
      <c r="A299" s="56"/>
      <c r="L299" s="57"/>
    </row>
    <row r="300" spans="1:12" ht="12" customHeight="1" x14ac:dyDescent="0.25">
      <c r="A300" s="56"/>
      <c r="L300" s="57"/>
    </row>
    <row r="301" spans="1:12" ht="12" customHeight="1" x14ac:dyDescent="0.25">
      <c r="A301" s="56"/>
      <c r="L301" s="57"/>
    </row>
    <row r="302" spans="1:12" ht="12" customHeight="1" x14ac:dyDescent="0.25">
      <c r="A302" s="56"/>
      <c r="L302" s="57"/>
    </row>
    <row r="303" spans="1:12" ht="12" customHeight="1" x14ac:dyDescent="0.25">
      <c r="A303" s="56"/>
      <c r="L303" s="57"/>
    </row>
    <row r="304" spans="1:12" ht="12" customHeight="1" x14ac:dyDescent="0.25">
      <c r="A304" s="56"/>
      <c r="L304" s="57"/>
    </row>
    <row r="305" spans="1:12" ht="12" customHeight="1" x14ac:dyDescent="0.25">
      <c r="A305" s="56"/>
      <c r="L305" s="57"/>
    </row>
    <row r="306" spans="1:12" ht="12" customHeight="1" x14ac:dyDescent="0.25">
      <c r="A306" s="56"/>
      <c r="L306" s="57"/>
    </row>
    <row r="307" spans="1:12" ht="12" customHeight="1" x14ac:dyDescent="0.25">
      <c r="A307" s="56"/>
      <c r="L307" s="57"/>
    </row>
    <row r="308" spans="1:12" ht="12" customHeight="1" x14ac:dyDescent="0.25">
      <c r="A308" s="56"/>
      <c r="L308" s="57"/>
    </row>
    <row r="309" spans="1:12" ht="12" customHeight="1" x14ac:dyDescent="0.25">
      <c r="A309" s="56"/>
      <c r="L309" s="57"/>
    </row>
    <row r="310" spans="1:12" ht="12" customHeight="1" x14ac:dyDescent="0.25">
      <c r="A310" s="56"/>
      <c r="L310" s="57"/>
    </row>
    <row r="311" spans="1:12" ht="12" customHeight="1" x14ac:dyDescent="0.25">
      <c r="A311" s="56"/>
      <c r="L311" s="57"/>
    </row>
    <row r="312" spans="1:12" ht="12" customHeight="1" x14ac:dyDescent="0.25">
      <c r="A312" s="56"/>
      <c r="L312" s="57"/>
    </row>
    <row r="313" spans="1:12" ht="12" customHeight="1" x14ac:dyDescent="0.25">
      <c r="A313" s="56"/>
      <c r="L313" s="57"/>
    </row>
    <row r="314" spans="1:12" ht="12" customHeight="1" x14ac:dyDescent="0.25">
      <c r="A314" s="56"/>
      <c r="L314" s="57"/>
    </row>
    <row r="315" spans="1:12" ht="12" customHeight="1" x14ac:dyDescent="0.25">
      <c r="A315" s="56"/>
      <c r="L315" s="57"/>
    </row>
    <row r="316" spans="1:12" ht="12" customHeight="1" x14ac:dyDescent="0.25">
      <c r="A316" s="56"/>
      <c r="L316" s="57"/>
    </row>
    <row r="317" spans="1:12" ht="12" customHeight="1" x14ac:dyDescent="0.25">
      <c r="A317" s="56"/>
      <c r="L317" s="57"/>
    </row>
    <row r="318" spans="1:12" ht="12" customHeight="1" x14ac:dyDescent="0.25">
      <c r="A318" s="56"/>
      <c r="L318" s="57"/>
    </row>
    <row r="319" spans="1:12" ht="12" customHeight="1" x14ac:dyDescent="0.25">
      <c r="A319" s="56"/>
      <c r="L319" s="57"/>
    </row>
    <row r="320" spans="1:12" ht="12" customHeight="1" x14ac:dyDescent="0.25">
      <c r="A320" s="56"/>
      <c r="L320" s="57"/>
    </row>
    <row r="321" spans="1:12" ht="12" customHeight="1" x14ac:dyDescent="0.25">
      <c r="A321" s="56"/>
      <c r="L321" s="57"/>
    </row>
    <row r="322" spans="1:12" ht="12" customHeight="1" x14ac:dyDescent="0.25">
      <c r="A322" s="56"/>
      <c r="L322" s="57"/>
    </row>
    <row r="323" spans="1:12" ht="12" customHeight="1" x14ac:dyDescent="0.25">
      <c r="A323" s="56"/>
      <c r="L323" s="57"/>
    </row>
    <row r="324" spans="1:12" ht="12" customHeight="1" x14ac:dyDescent="0.25">
      <c r="A324" s="56"/>
      <c r="L324" s="57"/>
    </row>
    <row r="325" spans="1:12" ht="12" customHeight="1" x14ac:dyDescent="0.25">
      <c r="A325" s="56"/>
      <c r="L325" s="57"/>
    </row>
    <row r="326" spans="1:12" ht="12" customHeight="1" x14ac:dyDescent="0.25">
      <c r="A326" s="56"/>
      <c r="L326" s="57"/>
    </row>
    <row r="327" spans="1:12" ht="12" customHeight="1" x14ac:dyDescent="0.25">
      <c r="A327" s="56"/>
      <c r="L327" s="57"/>
    </row>
    <row r="328" spans="1:12" ht="12" customHeight="1" x14ac:dyDescent="0.25">
      <c r="A328" s="56"/>
      <c r="L328" s="57"/>
    </row>
    <row r="329" spans="1:12" ht="12" customHeight="1" x14ac:dyDescent="0.25">
      <c r="A329" s="56"/>
      <c r="L329" s="57"/>
    </row>
    <row r="330" spans="1:12" ht="12" customHeight="1" x14ac:dyDescent="0.25">
      <c r="A330" s="56"/>
      <c r="L330" s="57"/>
    </row>
    <row r="331" spans="1:12" ht="12" customHeight="1" x14ac:dyDescent="0.25">
      <c r="A331" s="56"/>
      <c r="L331" s="57"/>
    </row>
    <row r="332" spans="1:12" ht="12" customHeight="1" x14ac:dyDescent="0.25">
      <c r="A332" s="56"/>
      <c r="L332" s="57"/>
    </row>
    <row r="333" spans="1:12" ht="12" customHeight="1" x14ac:dyDescent="0.25">
      <c r="A333" s="56"/>
      <c r="L333" s="57"/>
    </row>
    <row r="334" spans="1:12" ht="12" customHeight="1" x14ac:dyDescent="0.25">
      <c r="A334" s="56"/>
      <c r="L334" s="57"/>
    </row>
    <row r="335" spans="1:12" ht="12" customHeight="1" x14ac:dyDescent="0.25">
      <c r="A335" s="56"/>
      <c r="L335" s="57"/>
    </row>
    <row r="336" spans="1:12" ht="12" customHeight="1" x14ac:dyDescent="0.25">
      <c r="A336" s="56"/>
      <c r="L336" s="57"/>
    </row>
    <row r="337" spans="1:12" ht="12" customHeight="1" x14ac:dyDescent="0.25">
      <c r="A337" s="56"/>
      <c r="L337" s="57"/>
    </row>
    <row r="338" spans="1:12" ht="12" customHeight="1" x14ac:dyDescent="0.25">
      <c r="A338" s="56"/>
      <c r="L338" s="57"/>
    </row>
    <row r="339" spans="1:12" ht="12" customHeight="1" x14ac:dyDescent="0.25">
      <c r="A339" s="56"/>
      <c r="L339" s="57"/>
    </row>
    <row r="340" spans="1:12" ht="12" customHeight="1" x14ac:dyDescent="0.25">
      <c r="A340" s="56"/>
      <c r="L340" s="57"/>
    </row>
    <row r="341" spans="1:12" ht="12" customHeight="1" x14ac:dyDescent="0.25">
      <c r="A341" s="56"/>
      <c r="L341" s="57"/>
    </row>
    <row r="342" spans="1:12" ht="12" customHeight="1" x14ac:dyDescent="0.25">
      <c r="A342" s="56"/>
      <c r="L342" s="57"/>
    </row>
    <row r="343" spans="1:12" ht="12" customHeight="1" x14ac:dyDescent="0.25">
      <c r="A343" s="56"/>
      <c r="L343" s="57"/>
    </row>
    <row r="344" spans="1:12" ht="12" customHeight="1" x14ac:dyDescent="0.25">
      <c r="A344" s="56"/>
      <c r="L344" s="57"/>
    </row>
    <row r="345" spans="1:12" ht="12" customHeight="1" x14ac:dyDescent="0.25">
      <c r="A345" s="56"/>
      <c r="L345" s="57"/>
    </row>
    <row r="346" spans="1:12" ht="12" customHeight="1" x14ac:dyDescent="0.25">
      <c r="A346" s="56"/>
      <c r="L346" s="57"/>
    </row>
    <row r="347" spans="1:12" ht="12" customHeight="1" x14ac:dyDescent="0.25">
      <c r="A347" s="56"/>
      <c r="L347" s="57"/>
    </row>
    <row r="348" spans="1:12" ht="12" customHeight="1" x14ac:dyDescent="0.25">
      <c r="A348" s="56"/>
      <c r="L348" s="57"/>
    </row>
    <row r="349" spans="1:12" ht="12" customHeight="1" x14ac:dyDescent="0.25">
      <c r="A349" s="56"/>
      <c r="L349" s="57"/>
    </row>
    <row r="350" spans="1:12" ht="12" customHeight="1" x14ac:dyDescent="0.25">
      <c r="A350" s="56"/>
      <c r="L350" s="57"/>
    </row>
    <row r="351" spans="1:12" ht="12" customHeight="1" x14ac:dyDescent="0.25">
      <c r="A351" s="56"/>
      <c r="L351" s="57"/>
    </row>
    <row r="352" spans="1:12" ht="12" customHeight="1" x14ac:dyDescent="0.25">
      <c r="A352" s="56"/>
      <c r="L352" s="57"/>
    </row>
    <row r="353" spans="1:12" ht="12" customHeight="1" x14ac:dyDescent="0.25">
      <c r="A353" s="56"/>
      <c r="L353" s="57"/>
    </row>
    <row r="354" spans="1:12" ht="12" customHeight="1" x14ac:dyDescent="0.25">
      <c r="A354" s="56"/>
      <c r="L354" s="57"/>
    </row>
    <row r="355" spans="1:12" ht="12" customHeight="1" x14ac:dyDescent="0.25">
      <c r="A355" s="56"/>
      <c r="L355" s="57"/>
    </row>
    <row r="356" spans="1:12" ht="12" customHeight="1" x14ac:dyDescent="0.25">
      <c r="A356" s="56"/>
      <c r="L356" s="57"/>
    </row>
    <row r="357" spans="1:12" ht="12" customHeight="1" x14ac:dyDescent="0.25">
      <c r="A357" s="56"/>
      <c r="L357" s="57"/>
    </row>
    <row r="358" spans="1:12" ht="12" customHeight="1" x14ac:dyDescent="0.25">
      <c r="A358" s="56"/>
      <c r="L358" s="57"/>
    </row>
    <row r="359" spans="1:12" ht="12" customHeight="1" x14ac:dyDescent="0.25">
      <c r="A359" s="56"/>
      <c r="L359" s="57"/>
    </row>
    <row r="360" spans="1:12" ht="12" customHeight="1" x14ac:dyDescent="0.25">
      <c r="A360" s="56"/>
      <c r="L360" s="57"/>
    </row>
    <row r="361" spans="1:12" ht="12" customHeight="1" x14ac:dyDescent="0.25">
      <c r="A361" s="56"/>
      <c r="L361" s="57"/>
    </row>
    <row r="362" spans="1:12" ht="12" customHeight="1" x14ac:dyDescent="0.25">
      <c r="A362" s="56"/>
      <c r="L362" s="57"/>
    </row>
    <row r="363" spans="1:12" ht="12" customHeight="1" x14ac:dyDescent="0.25">
      <c r="A363" s="56"/>
      <c r="L363" s="57"/>
    </row>
    <row r="364" spans="1:12" ht="12" customHeight="1" x14ac:dyDescent="0.25">
      <c r="A364" s="56"/>
      <c r="L364" s="57"/>
    </row>
    <row r="365" spans="1:12" ht="12" customHeight="1" x14ac:dyDescent="0.25">
      <c r="A365" s="56"/>
      <c r="L365" s="57"/>
    </row>
    <row r="366" spans="1:12" ht="12" customHeight="1" x14ac:dyDescent="0.25">
      <c r="A366" s="56"/>
      <c r="L366" s="57"/>
    </row>
    <row r="367" spans="1:12" ht="12" customHeight="1" x14ac:dyDescent="0.25">
      <c r="A367" s="56"/>
      <c r="L367" s="57"/>
    </row>
    <row r="368" spans="1:12" ht="12" customHeight="1" x14ac:dyDescent="0.25">
      <c r="A368" s="56"/>
      <c r="L368" s="57"/>
    </row>
    <row r="369" spans="1:12" ht="12" customHeight="1" x14ac:dyDescent="0.25">
      <c r="A369" s="56"/>
      <c r="L369" s="57"/>
    </row>
    <row r="370" spans="1:12" ht="12" customHeight="1" x14ac:dyDescent="0.25">
      <c r="A370" s="56"/>
      <c r="L370" s="57"/>
    </row>
    <row r="371" spans="1:12" ht="12" customHeight="1" x14ac:dyDescent="0.25">
      <c r="A371" s="56"/>
      <c r="L371" s="57"/>
    </row>
    <row r="372" spans="1:12" ht="12" customHeight="1" x14ac:dyDescent="0.25">
      <c r="A372" s="56"/>
      <c r="L372" s="57"/>
    </row>
    <row r="373" spans="1:12" ht="12" customHeight="1" x14ac:dyDescent="0.25">
      <c r="A373" s="56"/>
      <c r="L373" s="57"/>
    </row>
    <row r="374" spans="1:12" ht="12" customHeight="1" x14ac:dyDescent="0.25">
      <c r="A374" s="56"/>
      <c r="L374" s="57"/>
    </row>
    <row r="375" spans="1:12" ht="12" customHeight="1" x14ac:dyDescent="0.25">
      <c r="A375" s="56"/>
      <c r="L375" s="57"/>
    </row>
    <row r="376" spans="1:12" ht="12" customHeight="1" x14ac:dyDescent="0.25">
      <c r="A376" s="56"/>
      <c r="L376" s="57"/>
    </row>
    <row r="377" spans="1:12" ht="12" customHeight="1" x14ac:dyDescent="0.25">
      <c r="A377" s="56"/>
      <c r="L377" s="57"/>
    </row>
    <row r="378" spans="1:12" ht="12" customHeight="1" x14ac:dyDescent="0.25">
      <c r="A378" s="56"/>
      <c r="L378" s="57"/>
    </row>
    <row r="379" spans="1:12" ht="12" customHeight="1" x14ac:dyDescent="0.25">
      <c r="A379" s="56"/>
      <c r="L379" s="57"/>
    </row>
    <row r="380" spans="1:12" ht="12" customHeight="1" x14ac:dyDescent="0.25">
      <c r="A380" s="56"/>
      <c r="L380" s="57"/>
    </row>
    <row r="381" spans="1:12" ht="12" customHeight="1" x14ac:dyDescent="0.25">
      <c r="A381" s="56"/>
      <c r="L381" s="57"/>
    </row>
    <row r="382" spans="1:12" ht="12" customHeight="1" x14ac:dyDescent="0.25">
      <c r="A382" s="56"/>
      <c r="L382" s="57"/>
    </row>
    <row r="383" spans="1:12" ht="12" customHeight="1" x14ac:dyDescent="0.25">
      <c r="A383" s="56"/>
      <c r="L383" s="57"/>
    </row>
    <row r="384" spans="1:12" ht="12" customHeight="1" x14ac:dyDescent="0.25">
      <c r="A384" s="56"/>
      <c r="L384" s="57"/>
    </row>
    <row r="385" spans="1:12" ht="12" customHeight="1" x14ac:dyDescent="0.25">
      <c r="A385" s="56"/>
      <c r="L385" s="57"/>
    </row>
    <row r="386" spans="1:12" ht="12" customHeight="1" x14ac:dyDescent="0.25">
      <c r="A386" s="56"/>
      <c r="L386" s="57"/>
    </row>
    <row r="387" spans="1:12" ht="12" customHeight="1" x14ac:dyDescent="0.25">
      <c r="A387" s="56"/>
      <c r="L387" s="57"/>
    </row>
    <row r="388" spans="1:12" ht="12" customHeight="1" x14ac:dyDescent="0.25">
      <c r="A388" s="56"/>
      <c r="L388" s="57"/>
    </row>
    <row r="389" spans="1:12" ht="12" customHeight="1" x14ac:dyDescent="0.25">
      <c r="A389" s="56"/>
      <c r="L389" s="57"/>
    </row>
    <row r="390" spans="1:12" ht="12" customHeight="1" x14ac:dyDescent="0.25">
      <c r="A390" s="56"/>
      <c r="L390" s="57"/>
    </row>
    <row r="391" spans="1:12" ht="12" customHeight="1" x14ac:dyDescent="0.25">
      <c r="A391" s="56"/>
      <c r="L391" s="57"/>
    </row>
    <row r="392" spans="1:12" ht="12" customHeight="1" x14ac:dyDescent="0.25">
      <c r="A392" s="56"/>
      <c r="L392" s="57"/>
    </row>
    <row r="393" spans="1:12" ht="12" customHeight="1" x14ac:dyDescent="0.25">
      <c r="A393" s="56"/>
      <c r="L393" s="57"/>
    </row>
    <row r="394" spans="1:12" ht="12" customHeight="1" x14ac:dyDescent="0.25">
      <c r="A394" s="56"/>
      <c r="L394" s="57"/>
    </row>
    <row r="395" spans="1:12" ht="12" customHeight="1" x14ac:dyDescent="0.25">
      <c r="A395" s="56"/>
      <c r="L395" s="57"/>
    </row>
    <row r="396" spans="1:12" ht="12" customHeight="1" x14ac:dyDescent="0.25">
      <c r="A396" s="56"/>
      <c r="L396" s="57"/>
    </row>
    <row r="397" spans="1:12" ht="12" customHeight="1" x14ac:dyDescent="0.25">
      <c r="A397" s="56"/>
      <c r="L397" s="57"/>
    </row>
    <row r="398" spans="1:12" ht="12" customHeight="1" x14ac:dyDescent="0.25">
      <c r="A398" s="56"/>
      <c r="L398" s="57"/>
    </row>
    <row r="399" spans="1:12" ht="12" customHeight="1" x14ac:dyDescent="0.25">
      <c r="A399" s="56"/>
      <c r="L399" s="57"/>
    </row>
    <row r="400" spans="1:12" ht="12" customHeight="1" x14ac:dyDescent="0.25">
      <c r="A400" s="56"/>
      <c r="L400" s="57"/>
    </row>
    <row r="401" spans="1:12" ht="12" customHeight="1" x14ac:dyDescent="0.25">
      <c r="A401" s="56"/>
      <c r="L401" s="57"/>
    </row>
    <row r="402" spans="1:12" ht="12" customHeight="1" x14ac:dyDescent="0.25">
      <c r="A402" s="56"/>
      <c r="L402" s="57"/>
    </row>
    <row r="403" spans="1:12" ht="12" customHeight="1" x14ac:dyDescent="0.25">
      <c r="A403" s="56"/>
      <c r="L403" s="57"/>
    </row>
    <row r="404" spans="1:12" ht="12" customHeight="1" x14ac:dyDescent="0.25">
      <c r="A404" s="56"/>
      <c r="L404" s="57"/>
    </row>
    <row r="405" spans="1:12" ht="12" customHeight="1" x14ac:dyDescent="0.25">
      <c r="A405" s="56"/>
      <c r="L405" s="57"/>
    </row>
    <row r="406" spans="1:12" ht="12" customHeight="1" x14ac:dyDescent="0.25">
      <c r="A406" s="56"/>
      <c r="L406" s="57"/>
    </row>
    <row r="407" spans="1:12" ht="12" customHeight="1" x14ac:dyDescent="0.25">
      <c r="A407" s="56"/>
      <c r="L407" s="57"/>
    </row>
    <row r="408" spans="1:12" ht="12" customHeight="1" x14ac:dyDescent="0.25">
      <c r="A408" s="56"/>
      <c r="L408" s="57"/>
    </row>
    <row r="409" spans="1:12" ht="12" customHeight="1" x14ac:dyDescent="0.25">
      <c r="A409" s="56"/>
      <c r="L409" s="57"/>
    </row>
    <row r="410" spans="1:12" ht="12" customHeight="1" x14ac:dyDescent="0.25">
      <c r="A410" s="56"/>
      <c r="L410" s="57"/>
    </row>
    <row r="411" spans="1:12" ht="12" customHeight="1" x14ac:dyDescent="0.25">
      <c r="A411" s="56"/>
      <c r="L411" s="57"/>
    </row>
    <row r="412" spans="1:12" ht="12" customHeight="1" x14ac:dyDescent="0.25">
      <c r="A412" s="56"/>
      <c r="L412" s="57"/>
    </row>
    <row r="413" spans="1:12" ht="12" customHeight="1" x14ac:dyDescent="0.25">
      <c r="A413" s="56"/>
      <c r="L413" s="57"/>
    </row>
    <row r="414" spans="1:12" ht="12" customHeight="1" x14ac:dyDescent="0.25">
      <c r="A414" s="56"/>
      <c r="L414" s="57"/>
    </row>
    <row r="415" spans="1:12" ht="12" customHeight="1" x14ac:dyDescent="0.25">
      <c r="A415" s="56"/>
      <c r="L415" s="57"/>
    </row>
    <row r="416" spans="1:12" ht="12" customHeight="1" x14ac:dyDescent="0.25">
      <c r="A416" s="56"/>
      <c r="L416" s="57"/>
    </row>
    <row r="417" spans="1:12" ht="12" customHeight="1" x14ac:dyDescent="0.25">
      <c r="A417" s="56"/>
      <c r="L417" s="57"/>
    </row>
    <row r="418" spans="1:12" ht="12" customHeight="1" x14ac:dyDescent="0.25">
      <c r="A418" s="56"/>
      <c r="L418" s="57"/>
    </row>
    <row r="419" spans="1:12" ht="12" customHeight="1" x14ac:dyDescent="0.25">
      <c r="A419" s="56"/>
      <c r="L419" s="57"/>
    </row>
    <row r="420" spans="1:12" ht="12" customHeight="1" x14ac:dyDescent="0.25">
      <c r="A420" s="56"/>
      <c r="L420" s="57"/>
    </row>
    <row r="421" spans="1:12" ht="12" customHeight="1" x14ac:dyDescent="0.25">
      <c r="A421" s="56"/>
      <c r="L421" s="57"/>
    </row>
    <row r="422" spans="1:12" ht="12" customHeight="1" x14ac:dyDescent="0.25">
      <c r="A422" s="56"/>
      <c r="L422" s="57"/>
    </row>
    <row r="423" spans="1:12" ht="12" customHeight="1" x14ac:dyDescent="0.25">
      <c r="A423" s="56"/>
      <c r="L423" s="57"/>
    </row>
    <row r="424" spans="1:12" ht="12" customHeight="1" x14ac:dyDescent="0.25">
      <c r="A424" s="56"/>
      <c r="L424" s="57"/>
    </row>
    <row r="425" spans="1:12" ht="12" customHeight="1" x14ac:dyDescent="0.25">
      <c r="A425" s="56"/>
      <c r="L425" s="57"/>
    </row>
    <row r="426" spans="1:12" ht="12" customHeight="1" x14ac:dyDescent="0.25">
      <c r="A426" s="56"/>
      <c r="L426" s="57"/>
    </row>
    <row r="427" spans="1:12" ht="12" customHeight="1" x14ac:dyDescent="0.25">
      <c r="A427" s="56"/>
      <c r="L427" s="57"/>
    </row>
    <row r="428" spans="1:12" ht="12" customHeight="1" x14ac:dyDescent="0.25">
      <c r="A428" s="56"/>
      <c r="L428" s="57"/>
    </row>
    <row r="429" spans="1:12" ht="12" customHeight="1" x14ac:dyDescent="0.25">
      <c r="A429" s="56"/>
      <c r="L429" s="57"/>
    </row>
    <row r="430" spans="1:12" ht="12" customHeight="1" x14ac:dyDescent="0.25">
      <c r="A430" s="56"/>
      <c r="L430" s="57"/>
    </row>
    <row r="431" spans="1:12" ht="12" customHeight="1" x14ac:dyDescent="0.25">
      <c r="A431" s="56"/>
      <c r="L431" s="57"/>
    </row>
    <row r="432" spans="1:12" ht="12" customHeight="1" x14ac:dyDescent="0.25">
      <c r="A432" s="56"/>
      <c r="L432" s="57"/>
    </row>
    <row r="433" spans="1:12" ht="12" customHeight="1" x14ac:dyDescent="0.25">
      <c r="A433" s="56"/>
      <c r="L433" s="57"/>
    </row>
    <row r="434" spans="1:12" ht="12" customHeight="1" x14ac:dyDescent="0.25">
      <c r="A434" s="56"/>
      <c r="L434" s="57"/>
    </row>
    <row r="435" spans="1:12" ht="12" customHeight="1" x14ac:dyDescent="0.25">
      <c r="A435" s="56"/>
      <c r="L435" s="57"/>
    </row>
    <row r="436" spans="1:12" ht="12" customHeight="1" x14ac:dyDescent="0.25">
      <c r="A436" s="56"/>
      <c r="L436" s="57"/>
    </row>
    <row r="437" spans="1:12" ht="12" customHeight="1" x14ac:dyDescent="0.25">
      <c r="A437" s="56"/>
      <c r="L437" s="57"/>
    </row>
    <row r="438" spans="1:12" ht="12" customHeight="1" x14ac:dyDescent="0.25">
      <c r="A438" s="56"/>
      <c r="L438" s="57"/>
    </row>
    <row r="439" spans="1:12" ht="12" customHeight="1" x14ac:dyDescent="0.25">
      <c r="A439" s="56"/>
      <c r="L439" s="57"/>
    </row>
    <row r="440" spans="1:12" ht="12" customHeight="1" x14ac:dyDescent="0.25">
      <c r="A440" s="56"/>
      <c r="L440" s="57"/>
    </row>
    <row r="441" spans="1:12" ht="12" customHeight="1" x14ac:dyDescent="0.25">
      <c r="A441" s="56"/>
      <c r="L441" s="57"/>
    </row>
    <row r="442" spans="1:12" ht="12" customHeight="1" x14ac:dyDescent="0.25">
      <c r="A442" s="56"/>
      <c r="L442" s="57"/>
    </row>
    <row r="443" spans="1:12" ht="12" customHeight="1" x14ac:dyDescent="0.25">
      <c r="A443" s="56"/>
      <c r="L443" s="57"/>
    </row>
    <row r="444" spans="1:12" ht="12" customHeight="1" x14ac:dyDescent="0.25">
      <c r="A444" s="56"/>
      <c r="L444" s="57"/>
    </row>
    <row r="445" spans="1:12" ht="12" customHeight="1" x14ac:dyDescent="0.25">
      <c r="A445" s="56"/>
      <c r="L445" s="57"/>
    </row>
    <row r="446" spans="1:12" ht="12" customHeight="1" x14ac:dyDescent="0.25">
      <c r="A446" s="56"/>
      <c r="L446" s="57"/>
    </row>
    <row r="447" spans="1:12" ht="12" customHeight="1" x14ac:dyDescent="0.25">
      <c r="A447" s="56"/>
      <c r="L447" s="57"/>
    </row>
    <row r="448" spans="1:12" ht="12" customHeight="1" x14ac:dyDescent="0.25">
      <c r="A448" s="56"/>
      <c r="L448" s="57"/>
    </row>
    <row r="449" spans="1:12" ht="12" customHeight="1" x14ac:dyDescent="0.25">
      <c r="A449" s="56"/>
      <c r="L449" s="57"/>
    </row>
    <row r="450" spans="1:12" ht="12" customHeight="1" x14ac:dyDescent="0.25">
      <c r="A450" s="56"/>
      <c r="L450" s="57"/>
    </row>
    <row r="451" spans="1:12" ht="12" customHeight="1" x14ac:dyDescent="0.25">
      <c r="A451" s="56"/>
      <c r="L451" s="57"/>
    </row>
    <row r="452" spans="1:12" ht="12" customHeight="1" x14ac:dyDescent="0.25">
      <c r="A452" s="56"/>
      <c r="L452" s="57"/>
    </row>
    <row r="453" spans="1:12" ht="12" customHeight="1" x14ac:dyDescent="0.25">
      <c r="A453" s="56"/>
      <c r="L453" s="57"/>
    </row>
    <row r="454" spans="1:12" ht="12" customHeight="1" x14ac:dyDescent="0.25">
      <c r="A454" s="56"/>
      <c r="L454" s="57"/>
    </row>
    <row r="455" spans="1:12" ht="12" customHeight="1" x14ac:dyDescent="0.25">
      <c r="A455" s="56"/>
      <c r="L455" s="57"/>
    </row>
    <row r="456" spans="1:12" ht="12" customHeight="1" x14ac:dyDescent="0.25">
      <c r="A456" s="56"/>
      <c r="L456" s="57"/>
    </row>
    <row r="457" spans="1:12" ht="12" customHeight="1" x14ac:dyDescent="0.25">
      <c r="A457" s="56"/>
      <c r="L457" s="57"/>
    </row>
    <row r="458" spans="1:12" ht="12" customHeight="1" x14ac:dyDescent="0.25">
      <c r="A458" s="56"/>
      <c r="L458" s="57"/>
    </row>
    <row r="459" spans="1:12" ht="12" customHeight="1" x14ac:dyDescent="0.25">
      <c r="A459" s="56"/>
      <c r="L459" s="57"/>
    </row>
    <row r="460" spans="1:12" ht="12" customHeight="1" x14ac:dyDescent="0.25">
      <c r="A460" s="56"/>
      <c r="L460" s="57"/>
    </row>
    <row r="461" spans="1:12" ht="12" customHeight="1" x14ac:dyDescent="0.25">
      <c r="A461" s="56"/>
      <c r="L461" s="57"/>
    </row>
    <row r="462" spans="1:12" ht="12" customHeight="1" x14ac:dyDescent="0.25">
      <c r="A462" s="56"/>
      <c r="L462" s="57"/>
    </row>
    <row r="463" spans="1:12" ht="12" customHeight="1" x14ac:dyDescent="0.25">
      <c r="A463" s="56"/>
      <c r="L463" s="57"/>
    </row>
    <row r="464" spans="1:12" ht="12" customHeight="1" x14ac:dyDescent="0.25">
      <c r="A464" s="56"/>
      <c r="L464" s="57"/>
    </row>
    <row r="465" spans="1:12" ht="12" customHeight="1" x14ac:dyDescent="0.25">
      <c r="A465" s="56"/>
      <c r="L465" s="57"/>
    </row>
    <row r="466" spans="1:12" ht="12" customHeight="1" x14ac:dyDescent="0.25">
      <c r="A466" s="56"/>
      <c r="L466" s="57"/>
    </row>
    <row r="467" spans="1:12" ht="12" customHeight="1" x14ac:dyDescent="0.25">
      <c r="A467" s="56"/>
      <c r="L467" s="57"/>
    </row>
    <row r="468" spans="1:12" ht="12" customHeight="1" x14ac:dyDescent="0.25">
      <c r="A468" s="56"/>
      <c r="L468" s="57"/>
    </row>
    <row r="469" spans="1:12" ht="12" customHeight="1" x14ac:dyDescent="0.25">
      <c r="A469" s="56"/>
      <c r="L469" s="57"/>
    </row>
    <row r="470" spans="1:12" ht="12" customHeight="1" x14ac:dyDescent="0.25">
      <c r="A470" s="56"/>
      <c r="L470" s="57"/>
    </row>
    <row r="471" spans="1:12" ht="12" customHeight="1" x14ac:dyDescent="0.25">
      <c r="A471" s="56"/>
      <c r="L471" s="57"/>
    </row>
    <row r="472" spans="1:12" ht="12" customHeight="1" x14ac:dyDescent="0.25">
      <c r="A472" s="56"/>
      <c r="L472" s="57"/>
    </row>
    <row r="473" spans="1:12" ht="12" customHeight="1" x14ac:dyDescent="0.25">
      <c r="A473" s="56"/>
      <c r="L473" s="57"/>
    </row>
    <row r="474" spans="1:12" ht="12" customHeight="1" x14ac:dyDescent="0.25">
      <c r="A474" s="56"/>
      <c r="L474" s="57"/>
    </row>
    <row r="475" spans="1:12" ht="12" customHeight="1" x14ac:dyDescent="0.25">
      <c r="A475" s="56"/>
      <c r="L475" s="57"/>
    </row>
    <row r="476" spans="1:12" ht="12" customHeight="1" x14ac:dyDescent="0.25">
      <c r="A476" s="56"/>
      <c r="L476" s="57"/>
    </row>
    <row r="477" spans="1:12" ht="12" customHeight="1" x14ac:dyDescent="0.25">
      <c r="A477" s="56"/>
      <c r="L477" s="57"/>
    </row>
    <row r="478" spans="1:12" ht="12" customHeight="1" x14ac:dyDescent="0.25">
      <c r="A478" s="56"/>
      <c r="L478" s="57"/>
    </row>
    <row r="479" spans="1:12" ht="12" customHeight="1" x14ac:dyDescent="0.25">
      <c r="A479" s="56"/>
      <c r="L479" s="57"/>
    </row>
    <row r="480" spans="1:12" ht="12" customHeight="1" x14ac:dyDescent="0.25">
      <c r="A480" s="56"/>
      <c r="L480" s="57"/>
    </row>
    <row r="481" spans="1:12" ht="12" customHeight="1" x14ac:dyDescent="0.25">
      <c r="A481" s="56"/>
      <c r="L481" s="57"/>
    </row>
    <row r="482" spans="1:12" ht="12" customHeight="1" x14ac:dyDescent="0.25">
      <c r="A482" s="56"/>
      <c r="L482" s="57"/>
    </row>
    <row r="483" spans="1:12" ht="12" customHeight="1" x14ac:dyDescent="0.25">
      <c r="A483" s="56"/>
      <c r="L483" s="57"/>
    </row>
    <row r="484" spans="1:12" ht="12" customHeight="1" x14ac:dyDescent="0.25">
      <c r="A484" s="56"/>
      <c r="L484" s="57"/>
    </row>
    <row r="485" spans="1:12" ht="12" customHeight="1" x14ac:dyDescent="0.25">
      <c r="A485" s="56"/>
      <c r="L485" s="57"/>
    </row>
    <row r="486" spans="1:12" ht="12" customHeight="1" x14ac:dyDescent="0.25">
      <c r="A486" s="56"/>
      <c r="L486" s="57"/>
    </row>
    <row r="487" spans="1:12" ht="12" customHeight="1" x14ac:dyDescent="0.25">
      <c r="A487" s="56"/>
      <c r="L487" s="57"/>
    </row>
    <row r="488" spans="1:12" ht="12" customHeight="1" x14ac:dyDescent="0.25">
      <c r="A488" s="56"/>
      <c r="L488" s="57"/>
    </row>
    <row r="489" spans="1:12" ht="12" customHeight="1" x14ac:dyDescent="0.25">
      <c r="A489" s="56"/>
      <c r="L489" s="57"/>
    </row>
    <row r="490" spans="1:12" ht="12" customHeight="1" x14ac:dyDescent="0.25">
      <c r="A490" s="56"/>
      <c r="L490" s="57"/>
    </row>
    <row r="491" spans="1:12" ht="12" customHeight="1" x14ac:dyDescent="0.25">
      <c r="A491" s="56"/>
      <c r="L491" s="57"/>
    </row>
    <row r="492" spans="1:12" ht="12" customHeight="1" x14ac:dyDescent="0.25">
      <c r="A492" s="56"/>
      <c r="L492" s="57"/>
    </row>
    <row r="493" spans="1:12" ht="12" customHeight="1" x14ac:dyDescent="0.25">
      <c r="A493" s="56"/>
      <c r="L493" s="57"/>
    </row>
    <row r="494" spans="1:12" ht="12" customHeight="1" x14ac:dyDescent="0.25">
      <c r="A494" s="56"/>
      <c r="L494" s="57"/>
    </row>
    <row r="495" spans="1:12" ht="12" customHeight="1" x14ac:dyDescent="0.25">
      <c r="A495" s="56"/>
      <c r="L495" s="57"/>
    </row>
    <row r="496" spans="1:12" ht="12" customHeight="1" x14ac:dyDescent="0.25">
      <c r="A496" s="56"/>
      <c r="L496" s="57"/>
    </row>
    <row r="497" spans="1:12" ht="12" customHeight="1" x14ac:dyDescent="0.25">
      <c r="A497" s="56"/>
      <c r="L497" s="57"/>
    </row>
    <row r="498" spans="1:12" ht="12" customHeight="1" x14ac:dyDescent="0.25">
      <c r="A498" s="56"/>
      <c r="L498" s="57"/>
    </row>
    <row r="499" spans="1:12" ht="12" customHeight="1" x14ac:dyDescent="0.25">
      <c r="A499" s="56"/>
      <c r="L499" s="57"/>
    </row>
    <row r="500" spans="1:12" ht="12" customHeight="1" x14ac:dyDescent="0.25">
      <c r="A500" s="56"/>
      <c r="L500" s="57"/>
    </row>
    <row r="501" spans="1:12" ht="12" customHeight="1" x14ac:dyDescent="0.25">
      <c r="A501" s="56"/>
      <c r="L501" s="57"/>
    </row>
    <row r="502" spans="1:12" ht="12" customHeight="1" x14ac:dyDescent="0.25">
      <c r="A502" s="56"/>
      <c r="L502" s="57"/>
    </row>
    <row r="503" spans="1:12" ht="12" customHeight="1" x14ac:dyDescent="0.25">
      <c r="A503" s="56"/>
      <c r="L503" s="57"/>
    </row>
    <row r="504" spans="1:12" ht="12" customHeight="1" x14ac:dyDescent="0.25">
      <c r="A504" s="56"/>
      <c r="L504" s="57"/>
    </row>
    <row r="505" spans="1:12" ht="12" customHeight="1" x14ac:dyDescent="0.25">
      <c r="A505" s="56"/>
      <c r="L505" s="57"/>
    </row>
    <row r="506" spans="1:12" ht="12" customHeight="1" x14ac:dyDescent="0.25">
      <c r="A506" s="56"/>
      <c r="L506" s="57"/>
    </row>
    <row r="507" spans="1:12" ht="12" customHeight="1" x14ac:dyDescent="0.25">
      <c r="A507" s="56"/>
      <c r="L507" s="57"/>
    </row>
    <row r="508" spans="1:12" ht="12" customHeight="1" x14ac:dyDescent="0.25">
      <c r="A508" s="56"/>
      <c r="L508" s="57"/>
    </row>
    <row r="509" spans="1:12" ht="12" customHeight="1" x14ac:dyDescent="0.25">
      <c r="A509" s="56"/>
      <c r="L509" s="57"/>
    </row>
    <row r="510" spans="1:12" ht="12" customHeight="1" x14ac:dyDescent="0.25">
      <c r="A510" s="56"/>
      <c r="L510" s="57"/>
    </row>
    <row r="511" spans="1:12" ht="12" customHeight="1" x14ac:dyDescent="0.25">
      <c r="A511" s="56"/>
      <c r="L511" s="57"/>
    </row>
    <row r="512" spans="1:12" ht="12" customHeight="1" x14ac:dyDescent="0.25">
      <c r="A512" s="56"/>
      <c r="L512" s="57"/>
    </row>
    <row r="513" spans="1:12" ht="12" customHeight="1" x14ac:dyDescent="0.25">
      <c r="A513" s="56"/>
      <c r="L513" s="57"/>
    </row>
    <row r="514" spans="1:12" ht="12" customHeight="1" x14ac:dyDescent="0.25">
      <c r="A514" s="56"/>
      <c r="L514" s="57"/>
    </row>
    <row r="515" spans="1:12" ht="12" customHeight="1" x14ac:dyDescent="0.25">
      <c r="A515" s="56"/>
      <c r="L515" s="57"/>
    </row>
    <row r="516" spans="1:12" ht="12" customHeight="1" x14ac:dyDescent="0.25">
      <c r="A516" s="56"/>
      <c r="L516" s="57"/>
    </row>
    <row r="517" spans="1:12" ht="12" customHeight="1" x14ac:dyDescent="0.25">
      <c r="A517" s="56"/>
      <c r="L517" s="57"/>
    </row>
    <row r="518" spans="1:12" ht="12" customHeight="1" x14ac:dyDescent="0.25">
      <c r="A518" s="56"/>
      <c r="L518" s="57"/>
    </row>
    <row r="519" spans="1:12" ht="12" customHeight="1" x14ac:dyDescent="0.25">
      <c r="A519" s="56"/>
      <c r="L519" s="57"/>
    </row>
    <row r="520" spans="1:12" ht="12" customHeight="1" x14ac:dyDescent="0.25">
      <c r="A520" s="56"/>
      <c r="L520" s="57"/>
    </row>
    <row r="521" spans="1:12" ht="12" customHeight="1" x14ac:dyDescent="0.25">
      <c r="A521" s="56"/>
      <c r="L521" s="57"/>
    </row>
    <row r="522" spans="1:12" ht="12" customHeight="1" x14ac:dyDescent="0.25">
      <c r="A522" s="56"/>
      <c r="L522" s="57"/>
    </row>
    <row r="523" spans="1:12" ht="12" customHeight="1" x14ac:dyDescent="0.25">
      <c r="A523" s="56"/>
      <c r="L523" s="57"/>
    </row>
    <row r="524" spans="1:12" ht="12" customHeight="1" x14ac:dyDescent="0.25">
      <c r="A524" s="56"/>
      <c r="L524" s="57"/>
    </row>
    <row r="525" spans="1:12" ht="12" customHeight="1" x14ac:dyDescent="0.25">
      <c r="A525" s="56"/>
      <c r="L525" s="57"/>
    </row>
    <row r="526" spans="1:12" ht="12" customHeight="1" x14ac:dyDescent="0.25">
      <c r="A526" s="56"/>
      <c r="L526" s="57"/>
    </row>
    <row r="527" spans="1:12" ht="12" customHeight="1" x14ac:dyDescent="0.25">
      <c r="A527" s="56"/>
      <c r="L527" s="57"/>
    </row>
    <row r="528" spans="1:12" ht="12" customHeight="1" x14ac:dyDescent="0.25">
      <c r="A528" s="56"/>
      <c r="L528" s="57"/>
    </row>
    <row r="529" spans="1:12" ht="12" customHeight="1" x14ac:dyDescent="0.25">
      <c r="A529" s="56"/>
      <c r="L529" s="57"/>
    </row>
    <row r="530" spans="1:12" ht="12" customHeight="1" x14ac:dyDescent="0.25">
      <c r="A530" s="56"/>
      <c r="L530" s="57"/>
    </row>
    <row r="531" spans="1:12" ht="12" customHeight="1" x14ac:dyDescent="0.25">
      <c r="A531" s="56"/>
      <c r="L531" s="57"/>
    </row>
    <row r="532" spans="1:12" ht="12" customHeight="1" x14ac:dyDescent="0.25">
      <c r="A532" s="56"/>
      <c r="L532" s="57"/>
    </row>
    <row r="533" spans="1:12" ht="12" customHeight="1" x14ac:dyDescent="0.25">
      <c r="A533" s="56"/>
      <c r="L533" s="57"/>
    </row>
    <row r="534" spans="1:12" ht="12" customHeight="1" x14ac:dyDescent="0.25">
      <c r="A534" s="56"/>
      <c r="L534" s="57"/>
    </row>
    <row r="535" spans="1:12" ht="12" customHeight="1" x14ac:dyDescent="0.25">
      <c r="A535" s="56"/>
      <c r="L535" s="57"/>
    </row>
    <row r="536" spans="1:12" ht="12" customHeight="1" x14ac:dyDescent="0.25">
      <c r="A536" s="56"/>
      <c r="L536" s="57"/>
    </row>
    <row r="537" spans="1:12" ht="12" customHeight="1" x14ac:dyDescent="0.25">
      <c r="A537" s="56"/>
      <c r="L537" s="57"/>
    </row>
    <row r="538" spans="1:12" ht="12" customHeight="1" x14ac:dyDescent="0.25">
      <c r="A538" s="56"/>
      <c r="L538" s="57"/>
    </row>
    <row r="539" spans="1:12" ht="12" customHeight="1" x14ac:dyDescent="0.25">
      <c r="A539" s="56"/>
      <c r="L539" s="57"/>
    </row>
    <row r="540" spans="1:12" ht="12" customHeight="1" x14ac:dyDescent="0.25">
      <c r="A540" s="56"/>
      <c r="L540" s="57"/>
    </row>
    <row r="541" spans="1:12" ht="12" customHeight="1" x14ac:dyDescent="0.25">
      <c r="A541" s="56"/>
      <c r="L541" s="57"/>
    </row>
    <row r="542" spans="1:12" ht="12" customHeight="1" x14ac:dyDescent="0.25">
      <c r="A542" s="56"/>
      <c r="L542" s="57"/>
    </row>
    <row r="543" spans="1:12" ht="12" customHeight="1" x14ac:dyDescent="0.25">
      <c r="A543" s="56"/>
      <c r="L543" s="57"/>
    </row>
    <row r="544" spans="1:12" ht="12" customHeight="1" x14ac:dyDescent="0.25">
      <c r="A544" s="56"/>
      <c r="L544" s="57"/>
    </row>
    <row r="545" spans="1:12" ht="12" customHeight="1" x14ac:dyDescent="0.25">
      <c r="A545" s="56"/>
      <c r="L545" s="57"/>
    </row>
    <row r="546" spans="1:12" ht="12" customHeight="1" x14ac:dyDescent="0.25">
      <c r="A546" s="56"/>
      <c r="L546" s="57"/>
    </row>
    <row r="547" spans="1:12" ht="12" customHeight="1" x14ac:dyDescent="0.25">
      <c r="A547" s="56"/>
      <c r="L547" s="57"/>
    </row>
    <row r="548" spans="1:12" ht="12" customHeight="1" x14ac:dyDescent="0.25">
      <c r="A548" s="56"/>
      <c r="L548" s="57"/>
    </row>
    <row r="549" spans="1:12" ht="12" customHeight="1" x14ac:dyDescent="0.25">
      <c r="A549" s="56"/>
      <c r="L549" s="57"/>
    </row>
    <row r="550" spans="1:12" ht="12" customHeight="1" x14ac:dyDescent="0.25">
      <c r="A550" s="56"/>
      <c r="L550" s="57"/>
    </row>
    <row r="551" spans="1:12" ht="12" customHeight="1" x14ac:dyDescent="0.25">
      <c r="A551" s="56"/>
      <c r="L551" s="57"/>
    </row>
    <row r="552" spans="1:12" ht="12" customHeight="1" x14ac:dyDescent="0.25">
      <c r="A552" s="56"/>
      <c r="L552" s="57"/>
    </row>
    <row r="553" spans="1:12" ht="12" customHeight="1" x14ac:dyDescent="0.25">
      <c r="A553" s="56"/>
      <c r="L553" s="57"/>
    </row>
    <row r="554" spans="1:12" ht="12" customHeight="1" x14ac:dyDescent="0.25">
      <c r="A554" s="56"/>
      <c r="L554" s="57"/>
    </row>
    <row r="555" spans="1:12" ht="12" customHeight="1" x14ac:dyDescent="0.25">
      <c r="A555" s="56"/>
      <c r="L555" s="57"/>
    </row>
    <row r="556" spans="1:12" ht="12" customHeight="1" x14ac:dyDescent="0.25">
      <c r="A556" s="56"/>
      <c r="L556" s="57"/>
    </row>
    <row r="557" spans="1:12" ht="12" customHeight="1" x14ac:dyDescent="0.25">
      <c r="A557" s="56"/>
      <c r="L557" s="57"/>
    </row>
    <row r="558" spans="1:12" ht="12" customHeight="1" x14ac:dyDescent="0.25">
      <c r="A558" s="56"/>
      <c r="L558" s="57"/>
    </row>
    <row r="559" spans="1:12" ht="12" customHeight="1" x14ac:dyDescent="0.25">
      <c r="A559" s="56"/>
      <c r="L559" s="57"/>
    </row>
    <row r="560" spans="1:12" ht="12" customHeight="1" x14ac:dyDescent="0.25">
      <c r="A560" s="56"/>
      <c r="L560" s="57"/>
    </row>
    <row r="561" spans="1:12" ht="12" customHeight="1" x14ac:dyDescent="0.25">
      <c r="A561" s="56"/>
      <c r="L561" s="57"/>
    </row>
    <row r="562" spans="1:12" ht="12" customHeight="1" x14ac:dyDescent="0.25">
      <c r="A562" s="56"/>
      <c r="L562" s="57"/>
    </row>
    <row r="563" spans="1:12" ht="12" customHeight="1" x14ac:dyDescent="0.25">
      <c r="A563" s="56"/>
      <c r="L563" s="57"/>
    </row>
    <row r="564" spans="1:12" ht="12" customHeight="1" x14ac:dyDescent="0.25">
      <c r="A564" s="56"/>
      <c r="L564" s="57"/>
    </row>
    <row r="565" spans="1:12" ht="12" customHeight="1" x14ac:dyDescent="0.25">
      <c r="A565" s="56"/>
      <c r="L565" s="57"/>
    </row>
    <row r="566" spans="1:12" ht="12" customHeight="1" x14ac:dyDescent="0.25">
      <c r="A566" s="56"/>
      <c r="L566" s="57"/>
    </row>
    <row r="567" spans="1:12" ht="12" customHeight="1" x14ac:dyDescent="0.25">
      <c r="A567" s="56"/>
      <c r="L567" s="57"/>
    </row>
    <row r="568" spans="1:12" ht="12" customHeight="1" x14ac:dyDescent="0.25">
      <c r="A568" s="56"/>
      <c r="L568" s="57"/>
    </row>
    <row r="569" spans="1:12" ht="12" customHeight="1" x14ac:dyDescent="0.25">
      <c r="A569" s="56"/>
      <c r="L569" s="57"/>
    </row>
    <row r="570" spans="1:12" ht="12" customHeight="1" x14ac:dyDescent="0.25">
      <c r="A570" s="56"/>
      <c r="L570" s="57"/>
    </row>
    <row r="571" spans="1:12" ht="12" customHeight="1" x14ac:dyDescent="0.25">
      <c r="A571" s="56"/>
      <c r="L571" s="57"/>
    </row>
    <row r="572" spans="1:12" ht="12" customHeight="1" x14ac:dyDescent="0.25">
      <c r="A572" s="56"/>
      <c r="L572" s="57"/>
    </row>
    <row r="573" spans="1:12" ht="12" customHeight="1" x14ac:dyDescent="0.25">
      <c r="A573" s="56"/>
      <c r="L573" s="57"/>
    </row>
    <row r="574" spans="1:12" ht="12" customHeight="1" x14ac:dyDescent="0.25">
      <c r="A574" s="56"/>
      <c r="L574" s="57"/>
    </row>
    <row r="575" spans="1:12" ht="12" customHeight="1" x14ac:dyDescent="0.25">
      <c r="A575" s="56"/>
      <c r="L575" s="57"/>
    </row>
    <row r="576" spans="1:12" ht="12" customHeight="1" x14ac:dyDescent="0.25">
      <c r="A576" s="56"/>
      <c r="L576" s="57"/>
    </row>
    <row r="577" spans="1:12" ht="12" customHeight="1" x14ac:dyDescent="0.25">
      <c r="A577" s="56"/>
      <c r="L577" s="57"/>
    </row>
    <row r="578" spans="1:12" ht="12" customHeight="1" x14ac:dyDescent="0.25">
      <c r="A578" s="56"/>
      <c r="L578" s="57"/>
    </row>
    <row r="579" spans="1:12" ht="12" customHeight="1" x14ac:dyDescent="0.25">
      <c r="A579" s="56"/>
      <c r="L579" s="57"/>
    </row>
    <row r="580" spans="1:12" ht="12" customHeight="1" x14ac:dyDescent="0.25">
      <c r="A580" s="56"/>
      <c r="L580" s="57"/>
    </row>
    <row r="581" spans="1:12" ht="12" customHeight="1" x14ac:dyDescent="0.25">
      <c r="A581" s="56"/>
      <c r="L581" s="57"/>
    </row>
    <row r="582" spans="1:12" ht="12" customHeight="1" x14ac:dyDescent="0.25">
      <c r="A582" s="56"/>
      <c r="L582" s="57"/>
    </row>
    <row r="583" spans="1:12" ht="12" customHeight="1" x14ac:dyDescent="0.25">
      <c r="A583" s="56"/>
      <c r="L583" s="57"/>
    </row>
    <row r="584" spans="1:12" ht="12" customHeight="1" x14ac:dyDescent="0.25">
      <c r="A584" s="56"/>
      <c r="L584" s="57"/>
    </row>
    <row r="585" spans="1:12" ht="12" customHeight="1" x14ac:dyDescent="0.25">
      <c r="A585" s="56"/>
      <c r="L585" s="57"/>
    </row>
    <row r="586" spans="1:12" ht="12" customHeight="1" x14ac:dyDescent="0.25">
      <c r="A586" s="56"/>
      <c r="L586" s="57"/>
    </row>
    <row r="587" spans="1:12" ht="12" customHeight="1" x14ac:dyDescent="0.25">
      <c r="A587" s="56"/>
      <c r="L587" s="57"/>
    </row>
    <row r="588" spans="1:12" ht="12" customHeight="1" x14ac:dyDescent="0.25">
      <c r="A588" s="56"/>
      <c r="L588" s="57"/>
    </row>
    <row r="589" spans="1:12" ht="12" customHeight="1" x14ac:dyDescent="0.25">
      <c r="A589" s="56"/>
      <c r="L589" s="57"/>
    </row>
    <row r="590" spans="1:12" ht="12" customHeight="1" x14ac:dyDescent="0.25">
      <c r="A590" s="56"/>
      <c r="L590" s="57"/>
    </row>
    <row r="591" spans="1:12" ht="12" customHeight="1" x14ac:dyDescent="0.25">
      <c r="A591" s="56"/>
      <c r="L591" s="57"/>
    </row>
    <row r="592" spans="1:12" ht="12" customHeight="1" x14ac:dyDescent="0.25">
      <c r="A592" s="56"/>
      <c r="L592" s="57"/>
    </row>
    <row r="593" spans="1:12" ht="12" customHeight="1" x14ac:dyDescent="0.25">
      <c r="A593" s="56"/>
      <c r="L593" s="57"/>
    </row>
    <row r="594" spans="1:12" ht="12" customHeight="1" x14ac:dyDescent="0.25">
      <c r="A594" s="56"/>
      <c r="L594" s="57"/>
    </row>
    <row r="595" spans="1:12" ht="12" customHeight="1" x14ac:dyDescent="0.25">
      <c r="A595" s="56"/>
      <c r="L595" s="57"/>
    </row>
    <row r="596" spans="1:12" ht="12" customHeight="1" x14ac:dyDescent="0.25">
      <c r="A596" s="56"/>
      <c r="L596" s="57"/>
    </row>
    <row r="597" spans="1:12" ht="12" customHeight="1" x14ac:dyDescent="0.25">
      <c r="A597" s="56"/>
      <c r="L597" s="57"/>
    </row>
    <row r="598" spans="1:12" ht="12" customHeight="1" x14ac:dyDescent="0.25">
      <c r="A598" s="56"/>
      <c r="L598" s="57"/>
    </row>
    <row r="599" spans="1:12" ht="12" customHeight="1" x14ac:dyDescent="0.25">
      <c r="A599" s="56"/>
      <c r="L599" s="57"/>
    </row>
    <row r="600" spans="1:12" ht="12" customHeight="1" x14ac:dyDescent="0.25">
      <c r="A600" s="56"/>
      <c r="L600" s="57"/>
    </row>
    <row r="601" spans="1:12" ht="12" customHeight="1" x14ac:dyDescent="0.25">
      <c r="A601" s="56"/>
      <c r="L601" s="57"/>
    </row>
    <row r="602" spans="1:12" ht="12" customHeight="1" x14ac:dyDescent="0.25">
      <c r="A602" s="56"/>
      <c r="L602" s="57"/>
    </row>
    <row r="603" spans="1:12" ht="12" customHeight="1" x14ac:dyDescent="0.25">
      <c r="A603" s="56"/>
      <c r="L603" s="57"/>
    </row>
    <row r="604" spans="1:12" ht="12" customHeight="1" x14ac:dyDescent="0.25">
      <c r="A604" s="56"/>
      <c r="L604" s="57"/>
    </row>
    <row r="605" spans="1:12" ht="12" customHeight="1" x14ac:dyDescent="0.25">
      <c r="A605" s="56"/>
      <c r="L605" s="57"/>
    </row>
    <row r="606" spans="1:12" ht="12" customHeight="1" x14ac:dyDescent="0.25">
      <c r="A606" s="56"/>
      <c r="L606" s="57"/>
    </row>
    <row r="607" spans="1:12" ht="12" customHeight="1" x14ac:dyDescent="0.25">
      <c r="A607" s="56"/>
      <c r="L607" s="57"/>
    </row>
    <row r="608" spans="1:12" ht="12" customHeight="1" x14ac:dyDescent="0.25">
      <c r="A608" s="56"/>
      <c r="L608" s="57"/>
    </row>
    <row r="609" spans="1:12" ht="12" customHeight="1" x14ac:dyDescent="0.25">
      <c r="A609" s="56"/>
      <c r="L609" s="57"/>
    </row>
    <row r="610" spans="1:12" ht="12" customHeight="1" x14ac:dyDescent="0.25">
      <c r="A610" s="56"/>
      <c r="L610" s="57"/>
    </row>
    <row r="611" spans="1:12" ht="12" customHeight="1" x14ac:dyDescent="0.25">
      <c r="A611" s="56"/>
      <c r="L611" s="57"/>
    </row>
    <row r="612" spans="1:12" ht="12" customHeight="1" x14ac:dyDescent="0.25">
      <c r="A612" s="56"/>
      <c r="L612" s="57"/>
    </row>
    <row r="613" spans="1:12" ht="12" customHeight="1" x14ac:dyDescent="0.25">
      <c r="A613" s="56"/>
      <c r="L613" s="57"/>
    </row>
    <row r="614" spans="1:12" ht="12" customHeight="1" x14ac:dyDescent="0.25">
      <c r="A614" s="56"/>
      <c r="L614" s="57"/>
    </row>
    <row r="615" spans="1:12" ht="12" customHeight="1" x14ac:dyDescent="0.25">
      <c r="A615" s="56"/>
      <c r="L615" s="57"/>
    </row>
    <row r="616" spans="1:12" ht="12" customHeight="1" x14ac:dyDescent="0.25">
      <c r="A616" s="56"/>
      <c r="L616" s="57"/>
    </row>
    <row r="617" spans="1:12" ht="12" customHeight="1" x14ac:dyDescent="0.25">
      <c r="A617" s="56"/>
      <c r="L617" s="57"/>
    </row>
    <row r="618" spans="1:12" ht="12" customHeight="1" x14ac:dyDescent="0.25">
      <c r="A618" s="56"/>
      <c r="L618" s="57"/>
    </row>
    <row r="619" spans="1:12" ht="12" customHeight="1" x14ac:dyDescent="0.25">
      <c r="A619" s="56"/>
      <c r="L619" s="57"/>
    </row>
    <row r="620" spans="1:12" ht="12" customHeight="1" x14ac:dyDescent="0.25">
      <c r="A620" s="56"/>
      <c r="L620" s="57"/>
    </row>
    <row r="621" spans="1:12" ht="12" customHeight="1" x14ac:dyDescent="0.25">
      <c r="A621" s="56"/>
      <c r="L621" s="57"/>
    </row>
    <row r="622" spans="1:12" ht="12" customHeight="1" x14ac:dyDescent="0.25">
      <c r="A622" s="56"/>
      <c r="L622" s="57"/>
    </row>
    <row r="623" spans="1:12" ht="12" customHeight="1" x14ac:dyDescent="0.25">
      <c r="A623" s="56"/>
      <c r="L623" s="57"/>
    </row>
    <row r="624" spans="1:12" ht="12" customHeight="1" x14ac:dyDescent="0.25">
      <c r="A624" s="56"/>
      <c r="L624" s="57"/>
    </row>
    <row r="625" spans="1:12" ht="12" customHeight="1" x14ac:dyDescent="0.25">
      <c r="A625" s="56"/>
      <c r="L625" s="57"/>
    </row>
    <row r="626" spans="1:12" ht="12" customHeight="1" x14ac:dyDescent="0.25">
      <c r="A626" s="56"/>
      <c r="L626" s="57"/>
    </row>
    <row r="627" spans="1:12" ht="12" customHeight="1" x14ac:dyDescent="0.25">
      <c r="A627" s="56"/>
      <c r="L627" s="57"/>
    </row>
    <row r="628" spans="1:12" ht="12" customHeight="1" x14ac:dyDescent="0.25">
      <c r="A628" s="56"/>
      <c r="L628" s="57"/>
    </row>
    <row r="629" spans="1:12" ht="12" customHeight="1" x14ac:dyDescent="0.25">
      <c r="A629" s="56"/>
      <c r="L629" s="57"/>
    </row>
    <row r="630" spans="1:12" ht="12" customHeight="1" x14ac:dyDescent="0.25">
      <c r="A630" s="56"/>
      <c r="L630" s="57"/>
    </row>
    <row r="631" spans="1:12" ht="12" customHeight="1" x14ac:dyDescent="0.25">
      <c r="A631" s="56"/>
      <c r="L631" s="57"/>
    </row>
    <row r="632" spans="1:12" ht="12" customHeight="1" x14ac:dyDescent="0.25">
      <c r="A632" s="56"/>
      <c r="L632" s="57"/>
    </row>
    <row r="633" spans="1:12" ht="12" customHeight="1" x14ac:dyDescent="0.25">
      <c r="A633" s="56"/>
      <c r="L633" s="57"/>
    </row>
    <row r="634" spans="1:12" ht="12" customHeight="1" x14ac:dyDescent="0.25">
      <c r="A634" s="56"/>
      <c r="L634" s="57"/>
    </row>
    <row r="635" spans="1:12" ht="12" customHeight="1" x14ac:dyDescent="0.25">
      <c r="A635" s="56"/>
      <c r="L635" s="57"/>
    </row>
    <row r="636" spans="1:12" ht="12" customHeight="1" x14ac:dyDescent="0.25">
      <c r="A636" s="56"/>
      <c r="L636" s="57"/>
    </row>
    <row r="637" spans="1:12" ht="12" customHeight="1" x14ac:dyDescent="0.25">
      <c r="A637" s="56"/>
      <c r="L637" s="57"/>
    </row>
    <row r="638" spans="1:12" ht="12" customHeight="1" x14ac:dyDescent="0.25">
      <c r="A638" s="56"/>
      <c r="L638" s="57"/>
    </row>
    <row r="639" spans="1:12" ht="12" customHeight="1" x14ac:dyDescent="0.25">
      <c r="A639" s="56"/>
      <c r="L639" s="57"/>
    </row>
    <row r="640" spans="1:12" ht="12" customHeight="1" x14ac:dyDescent="0.25">
      <c r="A640" s="56"/>
      <c r="L640" s="57"/>
    </row>
    <row r="641" spans="1:12" ht="12" customHeight="1" x14ac:dyDescent="0.25">
      <c r="A641" s="56"/>
      <c r="L641" s="57"/>
    </row>
    <row r="642" spans="1:12" ht="12" customHeight="1" x14ac:dyDescent="0.25">
      <c r="A642" s="56"/>
      <c r="L642" s="57"/>
    </row>
    <row r="643" spans="1:12" ht="12" customHeight="1" x14ac:dyDescent="0.25">
      <c r="A643" s="56"/>
      <c r="L643" s="57"/>
    </row>
    <row r="644" spans="1:12" ht="12" customHeight="1" x14ac:dyDescent="0.25">
      <c r="A644" s="56"/>
      <c r="L644" s="57"/>
    </row>
    <row r="645" spans="1:12" ht="12" customHeight="1" x14ac:dyDescent="0.25">
      <c r="A645" s="56"/>
      <c r="L645" s="57"/>
    </row>
    <row r="646" spans="1:12" ht="12" customHeight="1" x14ac:dyDescent="0.25">
      <c r="A646" s="56"/>
      <c r="L646" s="57"/>
    </row>
    <row r="647" spans="1:12" ht="12" customHeight="1" x14ac:dyDescent="0.25">
      <c r="A647" s="56"/>
      <c r="L647" s="57"/>
    </row>
    <row r="648" spans="1:12" ht="12" customHeight="1" x14ac:dyDescent="0.25">
      <c r="A648" s="56"/>
      <c r="L648" s="57"/>
    </row>
    <row r="649" spans="1:12" ht="12" customHeight="1" x14ac:dyDescent="0.25">
      <c r="A649" s="56"/>
      <c r="L649" s="57"/>
    </row>
    <row r="650" spans="1:12" ht="12" customHeight="1" x14ac:dyDescent="0.25">
      <c r="A650" s="56"/>
      <c r="L650" s="57"/>
    </row>
    <row r="651" spans="1:12" ht="12" customHeight="1" x14ac:dyDescent="0.25">
      <c r="A651" s="56"/>
      <c r="L651" s="57"/>
    </row>
    <row r="652" spans="1:12" ht="12" customHeight="1" x14ac:dyDescent="0.25">
      <c r="A652" s="56"/>
      <c r="L652" s="57"/>
    </row>
    <row r="653" spans="1:12" ht="12" customHeight="1" x14ac:dyDescent="0.25">
      <c r="A653" s="56"/>
      <c r="L653" s="57"/>
    </row>
    <row r="654" spans="1:12" ht="12" customHeight="1" x14ac:dyDescent="0.25">
      <c r="A654" s="56"/>
      <c r="L654" s="57"/>
    </row>
    <row r="655" spans="1:12" ht="12" customHeight="1" x14ac:dyDescent="0.25">
      <c r="A655" s="56"/>
      <c r="L655" s="57"/>
    </row>
    <row r="656" spans="1:12" ht="12" customHeight="1" x14ac:dyDescent="0.25">
      <c r="A656" s="56"/>
      <c r="L656" s="57"/>
    </row>
    <row r="657" spans="1:12" ht="12" customHeight="1" x14ac:dyDescent="0.25">
      <c r="A657" s="56"/>
      <c r="L657" s="57"/>
    </row>
    <row r="658" spans="1:12" ht="12" customHeight="1" x14ac:dyDescent="0.25">
      <c r="A658" s="56"/>
      <c r="L658" s="57"/>
    </row>
    <row r="659" spans="1:12" ht="12" customHeight="1" x14ac:dyDescent="0.25">
      <c r="A659" s="56"/>
      <c r="L659" s="57"/>
    </row>
    <row r="660" spans="1:12" ht="12" customHeight="1" x14ac:dyDescent="0.25">
      <c r="A660" s="56"/>
      <c r="L660" s="57"/>
    </row>
    <row r="661" spans="1:12" ht="12" customHeight="1" x14ac:dyDescent="0.25">
      <c r="A661" s="56"/>
      <c r="L661" s="57"/>
    </row>
    <row r="662" spans="1:12" ht="12" customHeight="1" x14ac:dyDescent="0.25">
      <c r="A662" s="56"/>
      <c r="L662" s="57"/>
    </row>
    <row r="663" spans="1:12" ht="12" customHeight="1" x14ac:dyDescent="0.25">
      <c r="A663" s="56"/>
      <c r="L663" s="57"/>
    </row>
    <row r="664" spans="1:12" ht="12" customHeight="1" x14ac:dyDescent="0.25">
      <c r="A664" s="56"/>
      <c r="L664" s="57"/>
    </row>
    <row r="665" spans="1:12" ht="12" customHeight="1" x14ac:dyDescent="0.25">
      <c r="A665" s="56"/>
      <c r="L665" s="57"/>
    </row>
    <row r="666" spans="1:12" ht="12" customHeight="1" x14ac:dyDescent="0.25">
      <c r="A666" s="56"/>
      <c r="L666" s="57"/>
    </row>
    <row r="667" spans="1:12" ht="12" customHeight="1" x14ac:dyDescent="0.25">
      <c r="A667" s="56"/>
      <c r="L667" s="57"/>
    </row>
    <row r="668" spans="1:12" ht="12" customHeight="1" x14ac:dyDescent="0.25">
      <c r="A668" s="56"/>
      <c r="L668" s="57"/>
    </row>
    <row r="669" spans="1:12" ht="12" customHeight="1" x14ac:dyDescent="0.25">
      <c r="A669" s="56"/>
      <c r="L669" s="57"/>
    </row>
    <row r="670" spans="1:12" ht="12" customHeight="1" x14ac:dyDescent="0.25">
      <c r="A670" s="56"/>
      <c r="L670" s="57"/>
    </row>
    <row r="671" spans="1:12" ht="12" customHeight="1" x14ac:dyDescent="0.25">
      <c r="A671" s="56"/>
      <c r="L671" s="57"/>
    </row>
    <row r="672" spans="1:12" ht="12" customHeight="1" x14ac:dyDescent="0.25">
      <c r="A672" s="56"/>
      <c r="L672" s="57"/>
    </row>
    <row r="673" spans="1:12" ht="12" customHeight="1" x14ac:dyDescent="0.25">
      <c r="A673" s="56"/>
      <c r="L673" s="57"/>
    </row>
    <row r="674" spans="1:12" ht="12" customHeight="1" x14ac:dyDescent="0.25">
      <c r="A674" s="56"/>
      <c r="L674" s="57"/>
    </row>
    <row r="675" spans="1:12" ht="12" customHeight="1" x14ac:dyDescent="0.25">
      <c r="A675" s="56"/>
      <c r="L675" s="57"/>
    </row>
    <row r="676" spans="1:12" ht="12" customHeight="1" x14ac:dyDescent="0.25">
      <c r="A676" s="56"/>
      <c r="L676" s="57"/>
    </row>
    <row r="677" spans="1:12" ht="12" customHeight="1" x14ac:dyDescent="0.25">
      <c r="A677" s="56"/>
      <c r="L677" s="57"/>
    </row>
    <row r="678" spans="1:12" ht="12" customHeight="1" x14ac:dyDescent="0.25">
      <c r="A678" s="56"/>
      <c r="L678" s="57"/>
    </row>
    <row r="679" spans="1:12" ht="12" customHeight="1" x14ac:dyDescent="0.25">
      <c r="A679" s="56"/>
      <c r="L679" s="57"/>
    </row>
    <row r="680" spans="1:12" ht="12" customHeight="1" x14ac:dyDescent="0.25">
      <c r="A680" s="56"/>
      <c r="L680" s="57"/>
    </row>
    <row r="681" spans="1:12" ht="12" customHeight="1" x14ac:dyDescent="0.25">
      <c r="A681" s="56"/>
      <c r="L681" s="57"/>
    </row>
    <row r="682" spans="1:12" ht="12" customHeight="1" x14ac:dyDescent="0.25">
      <c r="A682" s="56"/>
      <c r="L682" s="57"/>
    </row>
    <row r="683" spans="1:12" ht="12" customHeight="1" x14ac:dyDescent="0.25">
      <c r="A683" s="56"/>
      <c r="L683" s="57"/>
    </row>
    <row r="684" spans="1:12" ht="12" customHeight="1" x14ac:dyDescent="0.25">
      <c r="A684" s="56"/>
      <c r="L684" s="57"/>
    </row>
    <row r="685" spans="1:12" ht="12" customHeight="1" x14ac:dyDescent="0.25">
      <c r="A685" s="56"/>
      <c r="L685" s="57"/>
    </row>
    <row r="686" spans="1:12" ht="12" customHeight="1" x14ac:dyDescent="0.25">
      <c r="A686" s="56"/>
      <c r="L686" s="57"/>
    </row>
    <row r="687" spans="1:12" ht="12" customHeight="1" x14ac:dyDescent="0.25">
      <c r="A687" s="56"/>
      <c r="L687" s="57"/>
    </row>
    <row r="688" spans="1:12" ht="12" customHeight="1" x14ac:dyDescent="0.25">
      <c r="A688" s="56"/>
      <c r="L688" s="57"/>
    </row>
    <row r="689" spans="1:12" ht="12" customHeight="1" x14ac:dyDescent="0.25">
      <c r="A689" s="56"/>
      <c r="L689" s="57"/>
    </row>
    <row r="690" spans="1:12" ht="12" customHeight="1" x14ac:dyDescent="0.25">
      <c r="A690" s="56"/>
      <c r="L690" s="57"/>
    </row>
    <row r="691" spans="1:12" ht="12" customHeight="1" x14ac:dyDescent="0.25">
      <c r="A691" s="56"/>
      <c r="L691" s="57"/>
    </row>
    <row r="692" spans="1:12" ht="12" customHeight="1" x14ac:dyDescent="0.25">
      <c r="A692" s="56"/>
      <c r="L692" s="57"/>
    </row>
    <row r="693" spans="1:12" ht="12" customHeight="1" x14ac:dyDescent="0.25">
      <c r="A693" s="56"/>
      <c r="L693" s="57"/>
    </row>
    <row r="694" spans="1:12" ht="12" customHeight="1" x14ac:dyDescent="0.25">
      <c r="A694" s="56"/>
      <c r="L694" s="57"/>
    </row>
    <row r="695" spans="1:12" ht="12" customHeight="1" x14ac:dyDescent="0.25">
      <c r="A695" s="56"/>
      <c r="L695" s="57"/>
    </row>
    <row r="696" spans="1:12" ht="12" customHeight="1" x14ac:dyDescent="0.25">
      <c r="A696" s="56"/>
      <c r="L696" s="57"/>
    </row>
    <row r="697" spans="1:12" ht="12" customHeight="1" x14ac:dyDescent="0.25">
      <c r="A697" s="56"/>
      <c r="L697" s="57"/>
    </row>
    <row r="698" spans="1:12" ht="12" customHeight="1" x14ac:dyDescent="0.25">
      <c r="A698" s="56"/>
      <c r="L698" s="57"/>
    </row>
    <row r="699" spans="1:12" ht="12" customHeight="1" x14ac:dyDescent="0.25">
      <c r="A699" s="56"/>
      <c r="L699" s="57"/>
    </row>
    <row r="700" spans="1:12" ht="12" customHeight="1" x14ac:dyDescent="0.25">
      <c r="A700" s="56"/>
      <c r="L700" s="57"/>
    </row>
    <row r="701" spans="1:12" ht="12" customHeight="1" x14ac:dyDescent="0.25">
      <c r="A701" s="56"/>
      <c r="L701" s="57"/>
    </row>
    <row r="702" spans="1:12" ht="12" customHeight="1" x14ac:dyDescent="0.25">
      <c r="A702" s="56"/>
      <c r="L702" s="57"/>
    </row>
    <row r="703" spans="1:12" ht="12" customHeight="1" x14ac:dyDescent="0.25">
      <c r="A703" s="56"/>
      <c r="L703" s="57"/>
    </row>
    <row r="704" spans="1:12" ht="12" customHeight="1" x14ac:dyDescent="0.25">
      <c r="A704" s="56"/>
      <c r="L704" s="57"/>
    </row>
    <row r="705" spans="1:12" ht="12" customHeight="1" x14ac:dyDescent="0.25">
      <c r="A705" s="56"/>
      <c r="L705" s="57"/>
    </row>
    <row r="706" spans="1:12" ht="12" customHeight="1" x14ac:dyDescent="0.25">
      <c r="A706" s="56"/>
      <c r="L706" s="57"/>
    </row>
    <row r="707" spans="1:12" ht="12" customHeight="1" x14ac:dyDescent="0.25">
      <c r="A707" s="56"/>
      <c r="L707" s="57"/>
    </row>
    <row r="708" spans="1:12" ht="12" customHeight="1" x14ac:dyDescent="0.25">
      <c r="A708" s="56"/>
      <c r="L708" s="57"/>
    </row>
    <row r="709" spans="1:12" ht="12" customHeight="1" x14ac:dyDescent="0.25">
      <c r="A709" s="56"/>
      <c r="L709" s="57"/>
    </row>
    <row r="710" spans="1:12" ht="12" customHeight="1" x14ac:dyDescent="0.25">
      <c r="A710" s="56"/>
      <c r="L710" s="57"/>
    </row>
    <row r="711" spans="1:12" ht="12" customHeight="1" x14ac:dyDescent="0.25">
      <c r="A711" s="56"/>
      <c r="L711" s="57"/>
    </row>
    <row r="712" spans="1:12" ht="12" customHeight="1" x14ac:dyDescent="0.25">
      <c r="A712" s="56"/>
      <c r="L712" s="57"/>
    </row>
    <row r="713" spans="1:12" ht="12" customHeight="1" x14ac:dyDescent="0.25">
      <c r="A713" s="56"/>
      <c r="L713" s="57"/>
    </row>
    <row r="714" spans="1:12" ht="12" customHeight="1" x14ac:dyDescent="0.25">
      <c r="A714" s="56"/>
      <c r="L714" s="57"/>
    </row>
    <row r="715" spans="1:12" ht="12" customHeight="1" x14ac:dyDescent="0.25">
      <c r="A715" s="56"/>
      <c r="L715" s="57"/>
    </row>
    <row r="716" spans="1:12" ht="12" customHeight="1" x14ac:dyDescent="0.25">
      <c r="A716" s="56"/>
      <c r="L716" s="57"/>
    </row>
    <row r="717" spans="1:12" ht="12" customHeight="1" x14ac:dyDescent="0.25">
      <c r="A717" s="56"/>
      <c r="L717" s="57"/>
    </row>
    <row r="718" spans="1:12" ht="12" customHeight="1" x14ac:dyDescent="0.25">
      <c r="A718" s="56"/>
      <c r="L718" s="57"/>
    </row>
    <row r="719" spans="1:12" ht="12" customHeight="1" x14ac:dyDescent="0.25">
      <c r="A719" s="56"/>
      <c r="L719" s="57"/>
    </row>
    <row r="720" spans="1:12" ht="12" customHeight="1" x14ac:dyDescent="0.25">
      <c r="A720" s="56"/>
      <c r="L720" s="57"/>
    </row>
    <row r="721" spans="1:12" ht="12" customHeight="1" x14ac:dyDescent="0.25">
      <c r="A721" s="56"/>
      <c r="L721" s="57"/>
    </row>
    <row r="722" spans="1:12" ht="12" customHeight="1" x14ac:dyDescent="0.25">
      <c r="A722" s="56"/>
      <c r="L722" s="57"/>
    </row>
    <row r="723" spans="1:12" ht="12" customHeight="1" x14ac:dyDescent="0.25">
      <c r="A723" s="56"/>
      <c r="L723" s="57"/>
    </row>
    <row r="724" spans="1:12" ht="12" customHeight="1" x14ac:dyDescent="0.25">
      <c r="A724" s="56"/>
      <c r="L724" s="57"/>
    </row>
    <row r="725" spans="1:12" ht="12" customHeight="1" x14ac:dyDescent="0.25">
      <c r="A725" s="56"/>
      <c r="L725" s="57"/>
    </row>
    <row r="726" spans="1:12" ht="12" customHeight="1" x14ac:dyDescent="0.25">
      <c r="A726" s="56"/>
      <c r="L726" s="57"/>
    </row>
    <row r="727" spans="1:12" ht="12" customHeight="1" x14ac:dyDescent="0.25">
      <c r="A727" s="56"/>
      <c r="L727" s="57"/>
    </row>
    <row r="728" spans="1:12" ht="12" customHeight="1" x14ac:dyDescent="0.25">
      <c r="A728" s="56"/>
      <c r="L728" s="57"/>
    </row>
    <row r="729" spans="1:12" ht="12" customHeight="1" x14ac:dyDescent="0.25">
      <c r="A729" s="56"/>
      <c r="L729" s="57"/>
    </row>
    <row r="730" spans="1:12" ht="12" customHeight="1" x14ac:dyDescent="0.25">
      <c r="A730" s="56"/>
      <c r="L730" s="57"/>
    </row>
    <row r="731" spans="1:12" ht="12" customHeight="1" x14ac:dyDescent="0.25">
      <c r="A731" s="56"/>
      <c r="L731" s="57"/>
    </row>
    <row r="732" spans="1:12" ht="12" customHeight="1" x14ac:dyDescent="0.25">
      <c r="A732" s="56"/>
      <c r="L732" s="57"/>
    </row>
    <row r="733" spans="1:12" ht="12" customHeight="1" x14ac:dyDescent="0.25">
      <c r="A733" s="56"/>
      <c r="L733" s="57"/>
    </row>
    <row r="734" spans="1:12" ht="12" customHeight="1" x14ac:dyDescent="0.25">
      <c r="A734" s="56"/>
      <c r="L734" s="57"/>
    </row>
    <row r="735" spans="1:12" ht="12" customHeight="1" x14ac:dyDescent="0.25">
      <c r="A735" s="56"/>
      <c r="L735" s="57"/>
    </row>
    <row r="736" spans="1:12" ht="12" customHeight="1" x14ac:dyDescent="0.25">
      <c r="A736" s="56"/>
      <c r="L736" s="57"/>
    </row>
    <row r="737" spans="1:12" ht="12" customHeight="1" x14ac:dyDescent="0.25">
      <c r="A737" s="56"/>
      <c r="L737" s="57"/>
    </row>
    <row r="738" spans="1:12" ht="12" customHeight="1" x14ac:dyDescent="0.25">
      <c r="A738" s="56"/>
      <c r="L738" s="57"/>
    </row>
    <row r="739" spans="1:12" ht="12" customHeight="1" x14ac:dyDescent="0.25">
      <c r="A739" s="56"/>
      <c r="L739" s="57"/>
    </row>
    <row r="740" spans="1:12" ht="12" customHeight="1" x14ac:dyDescent="0.25">
      <c r="A740" s="56"/>
      <c r="L740" s="57"/>
    </row>
    <row r="741" spans="1:12" ht="12" customHeight="1" x14ac:dyDescent="0.25">
      <c r="A741" s="56"/>
      <c r="L741" s="57"/>
    </row>
    <row r="742" spans="1:12" ht="12" customHeight="1" x14ac:dyDescent="0.25">
      <c r="A742" s="56"/>
      <c r="L742" s="57"/>
    </row>
    <row r="743" spans="1:12" ht="12" customHeight="1" x14ac:dyDescent="0.25">
      <c r="A743" s="56"/>
      <c r="L743" s="57"/>
    </row>
    <row r="744" spans="1:12" ht="12" customHeight="1" x14ac:dyDescent="0.25">
      <c r="A744" s="56"/>
      <c r="L744" s="57"/>
    </row>
    <row r="745" spans="1:12" ht="12" customHeight="1" x14ac:dyDescent="0.25">
      <c r="A745" s="56"/>
      <c r="L745" s="57"/>
    </row>
    <row r="746" spans="1:12" ht="12" customHeight="1" x14ac:dyDescent="0.25">
      <c r="A746" s="56"/>
      <c r="L746" s="57"/>
    </row>
    <row r="747" spans="1:12" ht="12" customHeight="1" x14ac:dyDescent="0.25">
      <c r="A747" s="56"/>
      <c r="L747" s="57"/>
    </row>
    <row r="748" spans="1:12" ht="12" customHeight="1" x14ac:dyDescent="0.25">
      <c r="A748" s="56"/>
      <c r="L748" s="57"/>
    </row>
    <row r="749" spans="1:12" ht="12" customHeight="1" x14ac:dyDescent="0.25">
      <c r="A749" s="56"/>
      <c r="L749" s="57"/>
    </row>
    <row r="750" spans="1:12" ht="12" customHeight="1" x14ac:dyDescent="0.25">
      <c r="A750" s="56"/>
      <c r="L750" s="57"/>
    </row>
    <row r="751" spans="1:12" ht="12" customHeight="1" x14ac:dyDescent="0.25">
      <c r="A751" s="56"/>
      <c r="L751" s="57"/>
    </row>
    <row r="752" spans="1:12" ht="12" customHeight="1" x14ac:dyDescent="0.25">
      <c r="A752" s="56"/>
      <c r="L752" s="57"/>
    </row>
    <row r="753" spans="1:12" ht="12" customHeight="1" x14ac:dyDescent="0.25">
      <c r="A753" s="56"/>
      <c r="L753" s="57"/>
    </row>
    <row r="754" spans="1:12" ht="12" customHeight="1" x14ac:dyDescent="0.25">
      <c r="A754" s="56"/>
      <c r="L754" s="57"/>
    </row>
    <row r="755" spans="1:12" ht="12" customHeight="1" x14ac:dyDescent="0.25">
      <c r="A755" s="56"/>
      <c r="L755" s="57"/>
    </row>
    <row r="756" spans="1:12" ht="12" customHeight="1" x14ac:dyDescent="0.25">
      <c r="A756" s="56"/>
      <c r="L756" s="57"/>
    </row>
    <row r="757" spans="1:12" ht="12" customHeight="1" x14ac:dyDescent="0.25">
      <c r="A757" s="56"/>
      <c r="L757" s="57"/>
    </row>
    <row r="758" spans="1:12" ht="12" customHeight="1" x14ac:dyDescent="0.25">
      <c r="A758" s="56"/>
      <c r="L758" s="57"/>
    </row>
    <row r="759" spans="1:12" ht="12" customHeight="1" x14ac:dyDescent="0.25">
      <c r="A759" s="56"/>
      <c r="L759" s="57"/>
    </row>
    <row r="760" spans="1:12" ht="12" customHeight="1" x14ac:dyDescent="0.25">
      <c r="A760" s="56"/>
      <c r="L760" s="57"/>
    </row>
    <row r="761" spans="1:12" ht="12" customHeight="1" x14ac:dyDescent="0.25">
      <c r="A761" s="56"/>
      <c r="L761" s="57"/>
    </row>
    <row r="762" spans="1:12" ht="12" customHeight="1" x14ac:dyDescent="0.25">
      <c r="A762" s="56"/>
      <c r="L762" s="57"/>
    </row>
    <row r="763" spans="1:12" ht="12" customHeight="1" x14ac:dyDescent="0.25">
      <c r="A763" s="56"/>
      <c r="L763" s="57"/>
    </row>
    <row r="764" spans="1:12" ht="12" customHeight="1" x14ac:dyDescent="0.25">
      <c r="A764" s="56"/>
      <c r="L764" s="57"/>
    </row>
    <row r="765" spans="1:12" ht="12" customHeight="1" x14ac:dyDescent="0.25">
      <c r="A765" s="56"/>
      <c r="L765" s="57"/>
    </row>
    <row r="766" spans="1:12" ht="12" customHeight="1" x14ac:dyDescent="0.25">
      <c r="A766" s="56"/>
      <c r="L766" s="57"/>
    </row>
    <row r="767" spans="1:12" ht="12" customHeight="1" x14ac:dyDescent="0.25">
      <c r="A767" s="56"/>
      <c r="L767" s="57"/>
    </row>
    <row r="768" spans="1:12" ht="12" customHeight="1" x14ac:dyDescent="0.25">
      <c r="A768" s="56"/>
      <c r="L768" s="57"/>
    </row>
    <row r="769" spans="1:12" ht="12" customHeight="1" x14ac:dyDescent="0.25">
      <c r="A769" s="56"/>
      <c r="L769" s="57"/>
    </row>
    <row r="770" spans="1:12" ht="12" customHeight="1" x14ac:dyDescent="0.25">
      <c r="A770" s="56"/>
      <c r="L770" s="57"/>
    </row>
    <row r="771" spans="1:12" ht="12" customHeight="1" x14ac:dyDescent="0.25">
      <c r="A771" s="56"/>
      <c r="L771" s="57"/>
    </row>
    <row r="772" spans="1:12" ht="12" customHeight="1" x14ac:dyDescent="0.25">
      <c r="A772" s="56"/>
      <c r="L772" s="57"/>
    </row>
    <row r="773" spans="1:12" ht="12" customHeight="1" x14ac:dyDescent="0.25">
      <c r="A773" s="56"/>
      <c r="L773" s="57"/>
    </row>
    <row r="774" spans="1:12" ht="12" customHeight="1" x14ac:dyDescent="0.25">
      <c r="A774" s="56"/>
      <c r="L774" s="57"/>
    </row>
    <row r="775" spans="1:12" ht="12" customHeight="1" x14ac:dyDescent="0.25">
      <c r="A775" s="56"/>
      <c r="L775" s="57"/>
    </row>
    <row r="776" spans="1:12" ht="12" customHeight="1" x14ac:dyDescent="0.25">
      <c r="A776" s="56"/>
      <c r="L776" s="57"/>
    </row>
    <row r="777" spans="1:12" ht="12" customHeight="1" x14ac:dyDescent="0.25">
      <c r="A777" s="56"/>
      <c r="L777" s="57"/>
    </row>
    <row r="778" spans="1:12" ht="12" customHeight="1" x14ac:dyDescent="0.25">
      <c r="A778" s="56"/>
      <c r="L778" s="57"/>
    </row>
    <row r="779" spans="1:12" ht="12" customHeight="1" x14ac:dyDescent="0.25">
      <c r="A779" s="56"/>
      <c r="L779" s="57"/>
    </row>
    <row r="780" spans="1:12" ht="12" customHeight="1" x14ac:dyDescent="0.25">
      <c r="A780" s="56"/>
      <c r="L780" s="57"/>
    </row>
    <row r="781" spans="1:12" ht="12" customHeight="1" x14ac:dyDescent="0.25">
      <c r="A781" s="56"/>
      <c r="L781" s="57"/>
    </row>
    <row r="782" spans="1:12" ht="12" customHeight="1" x14ac:dyDescent="0.25">
      <c r="A782" s="56"/>
      <c r="L782" s="57"/>
    </row>
    <row r="783" spans="1:12" ht="12" customHeight="1" x14ac:dyDescent="0.25">
      <c r="A783" s="56"/>
      <c r="L783" s="57"/>
    </row>
    <row r="784" spans="1:12" ht="12" customHeight="1" x14ac:dyDescent="0.25">
      <c r="A784" s="56"/>
      <c r="L784" s="57"/>
    </row>
    <row r="785" spans="1:12" ht="12" customHeight="1" x14ac:dyDescent="0.25">
      <c r="A785" s="56"/>
      <c r="L785" s="57"/>
    </row>
    <row r="786" spans="1:12" ht="12" customHeight="1" x14ac:dyDescent="0.25">
      <c r="A786" s="56"/>
      <c r="L786" s="57"/>
    </row>
    <row r="787" spans="1:12" ht="12" customHeight="1" x14ac:dyDescent="0.25">
      <c r="A787" s="56"/>
      <c r="L787" s="57"/>
    </row>
    <row r="788" spans="1:12" ht="12" customHeight="1" x14ac:dyDescent="0.25">
      <c r="A788" s="56"/>
      <c r="L788" s="57"/>
    </row>
    <row r="789" spans="1:12" ht="12" customHeight="1" x14ac:dyDescent="0.25">
      <c r="A789" s="56"/>
      <c r="L789" s="57"/>
    </row>
    <row r="790" spans="1:12" ht="12" customHeight="1" x14ac:dyDescent="0.25">
      <c r="A790" s="56"/>
      <c r="L790" s="57"/>
    </row>
    <row r="791" spans="1:12" ht="12" customHeight="1" x14ac:dyDescent="0.25">
      <c r="A791" s="56"/>
      <c r="L791" s="57"/>
    </row>
    <row r="792" spans="1:12" ht="12" customHeight="1" x14ac:dyDescent="0.25">
      <c r="A792" s="56"/>
      <c r="L792" s="57"/>
    </row>
    <row r="793" spans="1:12" ht="12" customHeight="1" x14ac:dyDescent="0.25">
      <c r="A793" s="56"/>
      <c r="L793" s="57"/>
    </row>
    <row r="794" spans="1:12" ht="12" customHeight="1" x14ac:dyDescent="0.25">
      <c r="A794" s="56"/>
      <c r="L794" s="57"/>
    </row>
    <row r="795" spans="1:12" ht="12" customHeight="1" x14ac:dyDescent="0.25">
      <c r="A795" s="56"/>
      <c r="L795" s="57"/>
    </row>
    <row r="796" spans="1:12" ht="12" customHeight="1" x14ac:dyDescent="0.25">
      <c r="A796" s="56"/>
      <c r="L796" s="57"/>
    </row>
    <row r="797" spans="1:12" ht="12" customHeight="1" x14ac:dyDescent="0.25">
      <c r="A797" s="56"/>
      <c r="L797" s="57"/>
    </row>
    <row r="798" spans="1:12" ht="12" customHeight="1" x14ac:dyDescent="0.25">
      <c r="A798" s="56"/>
      <c r="L798" s="57"/>
    </row>
    <row r="799" spans="1:12" ht="12" customHeight="1" x14ac:dyDescent="0.25">
      <c r="A799" s="56"/>
      <c r="L799" s="57"/>
    </row>
    <row r="800" spans="1:12" ht="12" customHeight="1" x14ac:dyDescent="0.25">
      <c r="A800" s="56"/>
      <c r="L800" s="57"/>
    </row>
    <row r="801" spans="1:12" ht="12" customHeight="1" x14ac:dyDescent="0.25">
      <c r="A801" s="56"/>
      <c r="L801" s="57"/>
    </row>
    <row r="802" spans="1:12" ht="12" customHeight="1" x14ac:dyDescent="0.25">
      <c r="A802" s="56"/>
      <c r="L802" s="57"/>
    </row>
    <row r="803" spans="1:12" ht="12" customHeight="1" x14ac:dyDescent="0.25">
      <c r="A803" s="56"/>
      <c r="L803" s="57"/>
    </row>
    <row r="804" spans="1:12" ht="12" customHeight="1" x14ac:dyDescent="0.25">
      <c r="A804" s="56"/>
      <c r="L804" s="57"/>
    </row>
    <row r="805" spans="1:12" ht="12" customHeight="1" x14ac:dyDescent="0.25">
      <c r="A805" s="56"/>
      <c r="L805" s="57"/>
    </row>
    <row r="806" spans="1:12" ht="12" customHeight="1" x14ac:dyDescent="0.25">
      <c r="A806" s="56"/>
      <c r="L806" s="57"/>
    </row>
    <row r="807" spans="1:12" ht="12" customHeight="1" x14ac:dyDescent="0.25">
      <c r="A807" s="56"/>
      <c r="L807" s="57"/>
    </row>
    <row r="808" spans="1:12" ht="12" customHeight="1" x14ac:dyDescent="0.25">
      <c r="A808" s="56"/>
      <c r="L808" s="57"/>
    </row>
    <row r="809" spans="1:12" ht="12" customHeight="1" x14ac:dyDescent="0.25">
      <c r="A809" s="56"/>
      <c r="L809" s="57"/>
    </row>
    <row r="810" spans="1:12" ht="12" customHeight="1" x14ac:dyDescent="0.25">
      <c r="A810" s="56"/>
      <c r="L810" s="57"/>
    </row>
    <row r="811" spans="1:12" ht="12" customHeight="1" x14ac:dyDescent="0.25">
      <c r="A811" s="56"/>
      <c r="L811" s="57"/>
    </row>
    <row r="812" spans="1:12" ht="12" customHeight="1" x14ac:dyDescent="0.25">
      <c r="A812" s="56"/>
      <c r="L812" s="57"/>
    </row>
    <row r="813" spans="1:12" ht="12" customHeight="1" x14ac:dyDescent="0.25">
      <c r="A813" s="56"/>
      <c r="L813" s="57"/>
    </row>
    <row r="814" spans="1:12" ht="12" customHeight="1" x14ac:dyDescent="0.25">
      <c r="A814" s="56"/>
      <c r="L814" s="57"/>
    </row>
    <row r="815" spans="1:12" ht="12" customHeight="1" x14ac:dyDescent="0.25">
      <c r="A815" s="56"/>
      <c r="L815" s="57"/>
    </row>
    <row r="816" spans="1:12" ht="12" customHeight="1" x14ac:dyDescent="0.25">
      <c r="A816" s="56"/>
      <c r="L816" s="57"/>
    </row>
    <row r="817" spans="1:12" ht="12" customHeight="1" x14ac:dyDescent="0.25">
      <c r="A817" s="56"/>
      <c r="L817" s="57"/>
    </row>
    <row r="818" spans="1:12" ht="12" customHeight="1" x14ac:dyDescent="0.25">
      <c r="A818" s="56"/>
      <c r="L818" s="57"/>
    </row>
    <row r="819" spans="1:12" ht="12" customHeight="1" x14ac:dyDescent="0.25">
      <c r="A819" s="56"/>
      <c r="L819" s="57"/>
    </row>
    <row r="820" spans="1:12" ht="12" customHeight="1" x14ac:dyDescent="0.25">
      <c r="A820" s="56"/>
      <c r="L820" s="57"/>
    </row>
    <row r="821" spans="1:12" ht="12" customHeight="1" x14ac:dyDescent="0.25">
      <c r="A821" s="56"/>
      <c r="L821" s="57"/>
    </row>
    <row r="822" spans="1:12" ht="12" customHeight="1" x14ac:dyDescent="0.25">
      <c r="A822" s="56"/>
      <c r="L822" s="57"/>
    </row>
    <row r="823" spans="1:12" ht="12" customHeight="1" x14ac:dyDescent="0.25">
      <c r="A823" s="56"/>
      <c r="L823" s="57"/>
    </row>
    <row r="824" spans="1:12" ht="12" customHeight="1" x14ac:dyDescent="0.25">
      <c r="A824" s="56"/>
      <c r="L824" s="57"/>
    </row>
    <row r="825" spans="1:12" ht="12" customHeight="1" x14ac:dyDescent="0.25">
      <c r="A825" s="56"/>
      <c r="L825" s="57"/>
    </row>
    <row r="826" spans="1:12" ht="12" customHeight="1" x14ac:dyDescent="0.25">
      <c r="A826" s="56"/>
      <c r="L826" s="57"/>
    </row>
    <row r="827" spans="1:12" ht="12" customHeight="1" x14ac:dyDescent="0.25">
      <c r="A827" s="56"/>
      <c r="L827" s="57"/>
    </row>
    <row r="828" spans="1:12" ht="12" customHeight="1" x14ac:dyDescent="0.25">
      <c r="A828" s="56"/>
      <c r="L828" s="57"/>
    </row>
    <row r="829" spans="1:12" ht="12" customHeight="1" x14ac:dyDescent="0.25">
      <c r="A829" s="56"/>
      <c r="L829" s="57"/>
    </row>
    <row r="830" spans="1:12" ht="12" customHeight="1" x14ac:dyDescent="0.25">
      <c r="A830" s="56"/>
      <c r="L830" s="57"/>
    </row>
    <row r="831" spans="1:12" ht="12" customHeight="1" x14ac:dyDescent="0.25">
      <c r="A831" s="56"/>
      <c r="L831" s="57"/>
    </row>
    <row r="832" spans="1:12" ht="12" customHeight="1" x14ac:dyDescent="0.25">
      <c r="A832" s="56"/>
      <c r="L832" s="57"/>
    </row>
    <row r="833" spans="1:12" ht="12" customHeight="1" x14ac:dyDescent="0.25">
      <c r="A833" s="56"/>
      <c r="L833" s="57"/>
    </row>
    <row r="834" spans="1:12" ht="12" customHeight="1" x14ac:dyDescent="0.25">
      <c r="A834" s="56"/>
      <c r="L834" s="57"/>
    </row>
    <row r="835" spans="1:12" ht="12" customHeight="1" x14ac:dyDescent="0.25">
      <c r="A835" s="56"/>
      <c r="L835" s="57"/>
    </row>
    <row r="836" spans="1:12" ht="12" customHeight="1" x14ac:dyDescent="0.25">
      <c r="A836" s="56"/>
      <c r="L836" s="57"/>
    </row>
    <row r="837" spans="1:12" ht="12" customHeight="1" x14ac:dyDescent="0.25">
      <c r="A837" s="56"/>
      <c r="L837" s="57"/>
    </row>
    <row r="838" spans="1:12" ht="12" customHeight="1" x14ac:dyDescent="0.25">
      <c r="A838" s="56"/>
      <c r="L838" s="57"/>
    </row>
    <row r="839" spans="1:12" ht="12" customHeight="1" x14ac:dyDescent="0.25">
      <c r="A839" s="56"/>
      <c r="L839" s="57"/>
    </row>
    <row r="840" spans="1:12" ht="12" customHeight="1" x14ac:dyDescent="0.25">
      <c r="A840" s="56"/>
      <c r="L840" s="57"/>
    </row>
    <row r="841" spans="1:12" ht="12" customHeight="1" x14ac:dyDescent="0.25">
      <c r="A841" s="56"/>
      <c r="L841" s="57"/>
    </row>
    <row r="842" spans="1:12" ht="12" customHeight="1" x14ac:dyDescent="0.25">
      <c r="A842" s="56"/>
      <c r="L842" s="57"/>
    </row>
    <row r="843" spans="1:12" ht="12" customHeight="1" x14ac:dyDescent="0.25">
      <c r="A843" s="56"/>
      <c r="L843" s="57"/>
    </row>
    <row r="844" spans="1:12" ht="12" customHeight="1" x14ac:dyDescent="0.25">
      <c r="A844" s="56"/>
      <c r="L844" s="57"/>
    </row>
    <row r="845" spans="1:12" ht="12" customHeight="1" x14ac:dyDescent="0.25">
      <c r="A845" s="56"/>
      <c r="L845" s="57"/>
    </row>
    <row r="846" spans="1:12" ht="12" customHeight="1" x14ac:dyDescent="0.25">
      <c r="A846" s="56"/>
      <c r="L846" s="57"/>
    </row>
    <row r="847" spans="1:12" ht="12" customHeight="1" x14ac:dyDescent="0.25">
      <c r="A847" s="56"/>
      <c r="L847" s="57"/>
    </row>
    <row r="848" spans="1:12" ht="12" customHeight="1" x14ac:dyDescent="0.25">
      <c r="A848" s="56"/>
      <c r="L848" s="57"/>
    </row>
    <row r="849" spans="1:12" ht="12" customHeight="1" x14ac:dyDescent="0.25">
      <c r="A849" s="56"/>
      <c r="L849" s="57"/>
    </row>
    <row r="850" spans="1:12" ht="12" customHeight="1" x14ac:dyDescent="0.25">
      <c r="A850" s="56"/>
      <c r="L850" s="57"/>
    </row>
    <row r="851" spans="1:12" ht="12" customHeight="1" x14ac:dyDescent="0.25">
      <c r="A851" s="56"/>
      <c r="L851" s="57"/>
    </row>
    <row r="852" spans="1:12" ht="12" customHeight="1" x14ac:dyDescent="0.25">
      <c r="A852" s="56"/>
      <c r="L852" s="57"/>
    </row>
    <row r="853" spans="1:12" ht="12" customHeight="1" x14ac:dyDescent="0.25">
      <c r="A853" s="56"/>
      <c r="L853" s="57"/>
    </row>
    <row r="854" spans="1:12" ht="12" customHeight="1" x14ac:dyDescent="0.25">
      <c r="A854" s="56"/>
      <c r="L854" s="57"/>
    </row>
    <row r="855" spans="1:12" ht="12" customHeight="1" x14ac:dyDescent="0.25">
      <c r="A855" s="56"/>
      <c r="L855" s="57"/>
    </row>
    <row r="856" spans="1:12" ht="12" customHeight="1" x14ac:dyDescent="0.25">
      <c r="A856" s="56"/>
      <c r="L856" s="57"/>
    </row>
    <row r="857" spans="1:12" ht="12" customHeight="1" x14ac:dyDescent="0.25">
      <c r="A857" s="56"/>
      <c r="L857" s="57"/>
    </row>
    <row r="858" spans="1:12" ht="12" customHeight="1" x14ac:dyDescent="0.25">
      <c r="A858" s="56"/>
      <c r="L858" s="57"/>
    </row>
    <row r="859" spans="1:12" ht="12" customHeight="1" x14ac:dyDescent="0.25">
      <c r="A859" s="56"/>
      <c r="L859" s="57"/>
    </row>
    <row r="860" spans="1:12" ht="12" customHeight="1" x14ac:dyDescent="0.25">
      <c r="A860" s="56"/>
      <c r="L860" s="57"/>
    </row>
    <row r="861" spans="1:12" ht="12" customHeight="1" x14ac:dyDescent="0.25">
      <c r="A861" s="56"/>
      <c r="L861" s="57"/>
    </row>
    <row r="862" spans="1:12" ht="12" customHeight="1" x14ac:dyDescent="0.25">
      <c r="A862" s="56"/>
      <c r="L862" s="57"/>
    </row>
    <row r="863" spans="1:12" ht="12" customHeight="1" x14ac:dyDescent="0.25">
      <c r="A863" s="56"/>
      <c r="L863" s="57"/>
    </row>
    <row r="864" spans="1:12" ht="12" customHeight="1" x14ac:dyDescent="0.25">
      <c r="A864" s="56"/>
      <c r="L864" s="57"/>
    </row>
    <row r="865" spans="1:12" ht="12" customHeight="1" x14ac:dyDescent="0.25">
      <c r="A865" s="56"/>
      <c r="L865" s="57"/>
    </row>
    <row r="866" spans="1:12" ht="12" customHeight="1" x14ac:dyDescent="0.25">
      <c r="A866" s="56"/>
      <c r="L866" s="57"/>
    </row>
    <row r="867" spans="1:12" ht="12" customHeight="1" x14ac:dyDescent="0.25">
      <c r="A867" s="56"/>
      <c r="L867" s="57"/>
    </row>
    <row r="868" spans="1:12" ht="12" customHeight="1" x14ac:dyDescent="0.25">
      <c r="A868" s="56"/>
      <c r="L868" s="57"/>
    </row>
    <row r="869" spans="1:12" ht="12" customHeight="1" x14ac:dyDescent="0.25">
      <c r="A869" s="56"/>
      <c r="L869" s="57"/>
    </row>
    <row r="870" spans="1:12" ht="12" customHeight="1" x14ac:dyDescent="0.25">
      <c r="A870" s="56"/>
      <c r="L870" s="57"/>
    </row>
    <row r="871" spans="1:12" ht="12" customHeight="1" x14ac:dyDescent="0.25">
      <c r="A871" s="56"/>
      <c r="L871" s="57"/>
    </row>
    <row r="872" spans="1:12" ht="12" customHeight="1" x14ac:dyDescent="0.25">
      <c r="A872" s="56"/>
      <c r="L872" s="57"/>
    </row>
    <row r="873" spans="1:12" ht="12" customHeight="1" x14ac:dyDescent="0.25">
      <c r="A873" s="56"/>
      <c r="L873" s="57"/>
    </row>
    <row r="874" spans="1:12" ht="12" customHeight="1" x14ac:dyDescent="0.25">
      <c r="A874" s="56"/>
      <c r="L874" s="57"/>
    </row>
    <row r="875" spans="1:12" ht="12" customHeight="1" x14ac:dyDescent="0.25">
      <c r="A875" s="56"/>
      <c r="L875" s="57"/>
    </row>
    <row r="876" spans="1:12" ht="12" customHeight="1" x14ac:dyDescent="0.25">
      <c r="A876" s="56"/>
      <c r="L876" s="57"/>
    </row>
    <row r="877" spans="1:12" ht="12" customHeight="1" x14ac:dyDescent="0.25">
      <c r="A877" s="56"/>
      <c r="L877" s="57"/>
    </row>
    <row r="878" spans="1:12" ht="12" customHeight="1" x14ac:dyDescent="0.25">
      <c r="A878" s="56"/>
      <c r="L878" s="57"/>
    </row>
    <row r="879" spans="1:12" ht="12" customHeight="1" x14ac:dyDescent="0.25">
      <c r="A879" s="56"/>
      <c r="L879" s="57"/>
    </row>
    <row r="880" spans="1:12" ht="12" customHeight="1" x14ac:dyDescent="0.25">
      <c r="A880" s="56"/>
      <c r="L880" s="57"/>
    </row>
    <row r="881" spans="1:12" ht="12" customHeight="1" x14ac:dyDescent="0.25">
      <c r="A881" s="56"/>
      <c r="L881" s="57"/>
    </row>
    <row r="882" spans="1:12" ht="12" customHeight="1" x14ac:dyDescent="0.25">
      <c r="A882" s="56"/>
      <c r="L882" s="57"/>
    </row>
    <row r="883" spans="1:12" ht="12" customHeight="1" x14ac:dyDescent="0.25">
      <c r="A883" s="56"/>
      <c r="L883" s="57"/>
    </row>
    <row r="884" spans="1:12" ht="12" customHeight="1" x14ac:dyDescent="0.25">
      <c r="A884" s="56"/>
      <c r="L884" s="57"/>
    </row>
    <row r="885" spans="1:12" ht="12" customHeight="1" x14ac:dyDescent="0.25">
      <c r="A885" s="56"/>
      <c r="L885" s="57"/>
    </row>
    <row r="886" spans="1:12" ht="12" customHeight="1" x14ac:dyDescent="0.25">
      <c r="A886" s="56"/>
      <c r="L886" s="57"/>
    </row>
    <row r="887" spans="1:12" ht="12" customHeight="1" x14ac:dyDescent="0.25">
      <c r="A887" s="56"/>
      <c r="L887" s="57"/>
    </row>
    <row r="888" spans="1:12" ht="12" customHeight="1" x14ac:dyDescent="0.25">
      <c r="A888" s="56"/>
      <c r="L888" s="57"/>
    </row>
    <row r="889" spans="1:12" ht="12" customHeight="1" x14ac:dyDescent="0.25">
      <c r="A889" s="56"/>
      <c r="L889" s="57"/>
    </row>
    <row r="890" spans="1:12" ht="12" customHeight="1" x14ac:dyDescent="0.25">
      <c r="A890" s="56"/>
      <c r="L890" s="57"/>
    </row>
    <row r="891" spans="1:12" ht="12" customHeight="1" x14ac:dyDescent="0.25">
      <c r="A891" s="56"/>
      <c r="L891" s="57"/>
    </row>
    <row r="892" spans="1:12" ht="12" customHeight="1" x14ac:dyDescent="0.25">
      <c r="A892" s="56"/>
      <c r="L892" s="57"/>
    </row>
    <row r="893" spans="1:12" ht="12" customHeight="1" x14ac:dyDescent="0.25">
      <c r="A893" s="56"/>
      <c r="L893" s="57"/>
    </row>
    <row r="894" spans="1:12" ht="12" customHeight="1" x14ac:dyDescent="0.25">
      <c r="A894" s="56"/>
      <c r="L894" s="57"/>
    </row>
    <row r="895" spans="1:12" ht="12" customHeight="1" x14ac:dyDescent="0.25">
      <c r="A895" s="56"/>
      <c r="L895" s="57"/>
    </row>
    <row r="896" spans="1:12" ht="12" customHeight="1" x14ac:dyDescent="0.25">
      <c r="A896" s="56"/>
      <c r="L896" s="57"/>
    </row>
    <row r="897" spans="1:12" ht="12" customHeight="1" x14ac:dyDescent="0.25">
      <c r="A897" s="56"/>
      <c r="L897" s="57"/>
    </row>
    <row r="898" spans="1:12" ht="12" customHeight="1" x14ac:dyDescent="0.25">
      <c r="A898" s="56"/>
      <c r="L898" s="57"/>
    </row>
    <row r="899" spans="1:12" ht="12" customHeight="1" x14ac:dyDescent="0.25">
      <c r="A899" s="56"/>
      <c r="L899" s="57"/>
    </row>
    <row r="900" spans="1:12" ht="12" customHeight="1" x14ac:dyDescent="0.25">
      <c r="A900" s="56"/>
      <c r="L900" s="57"/>
    </row>
    <row r="901" spans="1:12" ht="12" customHeight="1" x14ac:dyDescent="0.25">
      <c r="A901" s="56"/>
      <c r="L901" s="57"/>
    </row>
    <row r="902" spans="1:12" ht="12" customHeight="1" x14ac:dyDescent="0.25">
      <c r="A902" s="56"/>
      <c r="L902" s="57"/>
    </row>
    <row r="903" spans="1:12" ht="12" customHeight="1" x14ac:dyDescent="0.25">
      <c r="A903" s="56"/>
      <c r="L903" s="57"/>
    </row>
    <row r="904" spans="1:12" ht="12" customHeight="1" x14ac:dyDescent="0.25">
      <c r="A904" s="56"/>
      <c r="L904" s="57"/>
    </row>
    <row r="905" spans="1:12" ht="12" customHeight="1" x14ac:dyDescent="0.25">
      <c r="A905" s="56"/>
      <c r="L905" s="57"/>
    </row>
    <row r="906" spans="1:12" ht="12" customHeight="1" x14ac:dyDescent="0.25">
      <c r="A906" s="56"/>
      <c r="L906" s="57"/>
    </row>
    <row r="907" spans="1:12" ht="12" customHeight="1" x14ac:dyDescent="0.25">
      <c r="A907" s="56"/>
      <c r="L907" s="57"/>
    </row>
    <row r="908" spans="1:12" ht="12" customHeight="1" x14ac:dyDescent="0.25">
      <c r="A908" s="56"/>
      <c r="L908" s="57"/>
    </row>
    <row r="909" spans="1:12" ht="12" customHeight="1" x14ac:dyDescent="0.25">
      <c r="A909" s="56"/>
      <c r="L909" s="57"/>
    </row>
    <row r="910" spans="1:12" ht="12" customHeight="1" x14ac:dyDescent="0.25">
      <c r="A910" s="56"/>
      <c r="L910" s="57"/>
    </row>
    <row r="911" spans="1:12" ht="12" customHeight="1" x14ac:dyDescent="0.25">
      <c r="A911" s="56"/>
      <c r="L911" s="57"/>
    </row>
    <row r="912" spans="1:12" ht="12" customHeight="1" x14ac:dyDescent="0.25">
      <c r="A912" s="56"/>
      <c r="L912" s="57"/>
    </row>
    <row r="913" spans="1:12" ht="12" customHeight="1" x14ac:dyDescent="0.25">
      <c r="A913" s="56"/>
      <c r="L913" s="57"/>
    </row>
    <row r="914" spans="1:12" ht="12" customHeight="1" x14ac:dyDescent="0.25">
      <c r="A914" s="56"/>
      <c r="L914" s="57"/>
    </row>
    <row r="915" spans="1:12" ht="12" customHeight="1" x14ac:dyDescent="0.25">
      <c r="A915" s="56"/>
      <c r="L915" s="57"/>
    </row>
    <row r="916" spans="1:12" ht="12" customHeight="1" x14ac:dyDescent="0.25">
      <c r="A916" s="56"/>
      <c r="L916" s="57"/>
    </row>
    <row r="917" spans="1:12" ht="12" customHeight="1" x14ac:dyDescent="0.25">
      <c r="A917" s="56"/>
      <c r="L917" s="57"/>
    </row>
    <row r="918" spans="1:12" ht="12" customHeight="1" x14ac:dyDescent="0.25">
      <c r="A918" s="56"/>
      <c r="L918" s="57"/>
    </row>
    <row r="919" spans="1:12" ht="12" customHeight="1" x14ac:dyDescent="0.25">
      <c r="A919" s="56"/>
      <c r="L919" s="57"/>
    </row>
    <row r="920" spans="1:12" ht="12" customHeight="1" x14ac:dyDescent="0.25">
      <c r="A920" s="56"/>
      <c r="L920" s="57"/>
    </row>
    <row r="921" spans="1:12" ht="12" customHeight="1" x14ac:dyDescent="0.25">
      <c r="A921" s="56"/>
      <c r="L921" s="57"/>
    </row>
    <row r="922" spans="1:12" ht="12" customHeight="1" x14ac:dyDescent="0.25">
      <c r="A922" s="56"/>
      <c r="L922" s="57"/>
    </row>
    <row r="923" spans="1:12" ht="12" customHeight="1" x14ac:dyDescent="0.25">
      <c r="A923" s="56"/>
      <c r="L923" s="57"/>
    </row>
    <row r="924" spans="1:12" ht="12" customHeight="1" x14ac:dyDescent="0.25">
      <c r="A924" s="56"/>
      <c r="L924" s="57"/>
    </row>
    <row r="925" spans="1:12" ht="12" customHeight="1" x14ac:dyDescent="0.25">
      <c r="A925" s="56"/>
      <c r="L925" s="57"/>
    </row>
    <row r="926" spans="1:12" ht="12" customHeight="1" x14ac:dyDescent="0.25">
      <c r="A926" s="56"/>
      <c r="L926" s="57"/>
    </row>
    <row r="927" spans="1:12" ht="12" customHeight="1" x14ac:dyDescent="0.25">
      <c r="A927" s="56"/>
      <c r="L927" s="57"/>
    </row>
    <row r="928" spans="1:12" ht="12" customHeight="1" x14ac:dyDescent="0.25">
      <c r="A928" s="56"/>
      <c r="L928" s="57"/>
    </row>
    <row r="929" spans="1:12" ht="12" customHeight="1" x14ac:dyDescent="0.25">
      <c r="A929" s="56"/>
      <c r="L929" s="57"/>
    </row>
    <row r="930" spans="1:12" ht="12" customHeight="1" x14ac:dyDescent="0.25">
      <c r="A930" s="56"/>
      <c r="L930" s="57"/>
    </row>
    <row r="931" spans="1:12" ht="12" customHeight="1" x14ac:dyDescent="0.25">
      <c r="A931" s="56"/>
      <c r="L931" s="57"/>
    </row>
    <row r="932" spans="1:12" ht="12" customHeight="1" x14ac:dyDescent="0.25">
      <c r="A932" s="56"/>
      <c r="L932" s="57"/>
    </row>
    <row r="933" spans="1:12" ht="12" customHeight="1" x14ac:dyDescent="0.25">
      <c r="A933" s="56"/>
      <c r="L933" s="57"/>
    </row>
    <row r="934" spans="1:12" ht="12" customHeight="1" x14ac:dyDescent="0.25">
      <c r="A934" s="56"/>
      <c r="L934" s="57"/>
    </row>
    <row r="935" spans="1:12" ht="12" customHeight="1" x14ac:dyDescent="0.25">
      <c r="A935" s="56"/>
      <c r="L935" s="57"/>
    </row>
    <row r="936" spans="1:12" ht="12" customHeight="1" x14ac:dyDescent="0.25">
      <c r="A936" s="56"/>
      <c r="L936" s="57"/>
    </row>
    <row r="937" spans="1:12" ht="12" customHeight="1" x14ac:dyDescent="0.25">
      <c r="A937" s="56"/>
      <c r="L937" s="57"/>
    </row>
    <row r="938" spans="1:12" ht="12" customHeight="1" x14ac:dyDescent="0.25">
      <c r="A938" s="56"/>
      <c r="L938" s="57"/>
    </row>
    <row r="939" spans="1:12" ht="12" customHeight="1" x14ac:dyDescent="0.25">
      <c r="A939" s="56"/>
      <c r="L939" s="57"/>
    </row>
    <row r="940" spans="1:12" ht="12" customHeight="1" x14ac:dyDescent="0.25">
      <c r="A940" s="56"/>
      <c r="L940" s="57"/>
    </row>
    <row r="941" spans="1:12" ht="12" customHeight="1" x14ac:dyDescent="0.25">
      <c r="A941" s="56"/>
      <c r="L941" s="57"/>
    </row>
    <row r="942" spans="1:12" ht="12" customHeight="1" x14ac:dyDescent="0.25">
      <c r="A942" s="56"/>
      <c r="L942" s="57"/>
    </row>
    <row r="943" spans="1:12" ht="12" customHeight="1" x14ac:dyDescent="0.25">
      <c r="A943" s="56"/>
      <c r="L943" s="57"/>
    </row>
    <row r="944" spans="1:12" ht="12" customHeight="1" x14ac:dyDescent="0.25">
      <c r="A944" s="56"/>
      <c r="L944" s="57"/>
    </row>
    <row r="945" spans="1:12" ht="12" customHeight="1" x14ac:dyDescent="0.25">
      <c r="A945" s="56"/>
      <c r="L945" s="57"/>
    </row>
    <row r="946" spans="1:12" ht="12" customHeight="1" x14ac:dyDescent="0.25">
      <c r="A946" s="56"/>
      <c r="L946" s="57"/>
    </row>
    <row r="947" spans="1:12" ht="12" customHeight="1" x14ac:dyDescent="0.25">
      <c r="A947" s="56"/>
      <c r="L947" s="57"/>
    </row>
    <row r="948" spans="1:12" ht="12" customHeight="1" x14ac:dyDescent="0.25">
      <c r="A948" s="56"/>
      <c r="L948" s="57"/>
    </row>
    <row r="949" spans="1:12" ht="12" customHeight="1" x14ac:dyDescent="0.25">
      <c r="A949" s="56"/>
      <c r="L949" s="57"/>
    </row>
    <row r="950" spans="1:12" ht="12" customHeight="1" x14ac:dyDescent="0.25">
      <c r="A950" s="56"/>
      <c r="L950" s="57"/>
    </row>
    <row r="951" spans="1:12" ht="12" customHeight="1" x14ac:dyDescent="0.25">
      <c r="A951" s="56"/>
      <c r="L951" s="57"/>
    </row>
    <row r="952" spans="1:12" ht="12" customHeight="1" x14ac:dyDescent="0.25">
      <c r="A952" s="56"/>
      <c r="L952" s="57"/>
    </row>
    <row r="953" spans="1:12" ht="12" customHeight="1" x14ac:dyDescent="0.25">
      <c r="A953" s="56"/>
      <c r="L953" s="57"/>
    </row>
    <row r="954" spans="1:12" ht="12" customHeight="1" x14ac:dyDescent="0.25">
      <c r="A954" s="56"/>
      <c r="L954" s="57"/>
    </row>
    <row r="955" spans="1:12" ht="12" customHeight="1" x14ac:dyDescent="0.25">
      <c r="A955" s="56"/>
      <c r="L955" s="57"/>
    </row>
    <row r="956" spans="1:12" ht="12" customHeight="1" x14ac:dyDescent="0.25">
      <c r="A956" s="56"/>
      <c r="L956" s="57"/>
    </row>
    <row r="957" spans="1:12" ht="12" customHeight="1" x14ac:dyDescent="0.25">
      <c r="A957" s="56"/>
      <c r="L957" s="57"/>
    </row>
    <row r="958" spans="1:12" ht="12" customHeight="1" x14ac:dyDescent="0.25">
      <c r="A958" s="56"/>
      <c r="L958" s="57"/>
    </row>
    <row r="959" spans="1:12" ht="12" customHeight="1" x14ac:dyDescent="0.25">
      <c r="A959" s="56"/>
      <c r="L959" s="57"/>
    </row>
    <row r="960" spans="1:12" ht="12" customHeight="1" x14ac:dyDescent="0.25">
      <c r="A960" s="56"/>
      <c r="L960" s="57"/>
    </row>
    <row r="961" spans="1:12" ht="12" customHeight="1" x14ac:dyDescent="0.25">
      <c r="A961" s="56"/>
      <c r="L961" s="57"/>
    </row>
    <row r="962" spans="1:12" ht="12" customHeight="1" x14ac:dyDescent="0.25">
      <c r="A962" s="56"/>
      <c r="L962" s="57"/>
    </row>
    <row r="963" spans="1:12" ht="12" customHeight="1" x14ac:dyDescent="0.25">
      <c r="A963" s="56"/>
      <c r="L963" s="57"/>
    </row>
    <row r="964" spans="1:12" ht="12" customHeight="1" x14ac:dyDescent="0.25">
      <c r="A964" s="56"/>
      <c r="L964" s="57"/>
    </row>
    <row r="965" spans="1:12" ht="12" customHeight="1" x14ac:dyDescent="0.25">
      <c r="A965" s="56"/>
      <c r="L965" s="57"/>
    </row>
    <row r="966" spans="1:12" ht="12" customHeight="1" x14ac:dyDescent="0.25">
      <c r="A966" s="56"/>
      <c r="L966" s="57"/>
    </row>
    <row r="967" spans="1:12" ht="12" customHeight="1" x14ac:dyDescent="0.25">
      <c r="A967" s="56"/>
      <c r="L967" s="57"/>
    </row>
    <row r="968" spans="1:12" ht="12" customHeight="1" x14ac:dyDescent="0.25">
      <c r="A968" s="56"/>
      <c r="L968" s="57"/>
    </row>
    <row r="969" spans="1:12" ht="12" customHeight="1" x14ac:dyDescent="0.25">
      <c r="A969" s="56"/>
      <c r="L969" s="57"/>
    </row>
    <row r="970" spans="1:12" ht="12" customHeight="1" x14ac:dyDescent="0.25">
      <c r="A970" s="56"/>
      <c r="L970" s="57"/>
    </row>
    <row r="971" spans="1:12" ht="12" customHeight="1" x14ac:dyDescent="0.25">
      <c r="A971" s="56"/>
      <c r="L971" s="57"/>
    </row>
    <row r="972" spans="1:12" ht="12" customHeight="1" x14ac:dyDescent="0.25">
      <c r="A972" s="56"/>
      <c r="L972" s="57"/>
    </row>
    <row r="973" spans="1:12" ht="12" customHeight="1" x14ac:dyDescent="0.25">
      <c r="A973" s="56"/>
      <c r="L973" s="57"/>
    </row>
    <row r="974" spans="1:12" ht="12" customHeight="1" x14ac:dyDescent="0.25">
      <c r="A974" s="56"/>
      <c r="L974" s="57"/>
    </row>
    <row r="975" spans="1:12" ht="12" customHeight="1" x14ac:dyDescent="0.25">
      <c r="A975" s="56"/>
      <c r="L975" s="57"/>
    </row>
    <row r="976" spans="1:12" ht="12" customHeight="1" x14ac:dyDescent="0.25">
      <c r="A976" s="56"/>
      <c r="L976" s="57"/>
    </row>
    <row r="977" spans="1:12" ht="12" customHeight="1" x14ac:dyDescent="0.25">
      <c r="A977" s="56"/>
      <c r="L977" s="57"/>
    </row>
    <row r="978" spans="1:12" ht="12" customHeight="1" x14ac:dyDescent="0.25">
      <c r="A978" s="56"/>
      <c r="L978" s="57"/>
    </row>
    <row r="979" spans="1:12" ht="12" customHeight="1" x14ac:dyDescent="0.25">
      <c r="A979" s="56"/>
      <c r="L979" s="57"/>
    </row>
    <row r="980" spans="1:12" ht="12" customHeight="1" x14ac:dyDescent="0.25">
      <c r="A980" s="56"/>
      <c r="L980" s="57"/>
    </row>
    <row r="981" spans="1:12" ht="12" customHeight="1" x14ac:dyDescent="0.25">
      <c r="A981" s="56"/>
      <c r="L981" s="57"/>
    </row>
    <row r="982" spans="1:12" ht="12" customHeight="1" x14ac:dyDescent="0.25">
      <c r="A982" s="56"/>
      <c r="L982" s="57"/>
    </row>
    <row r="983" spans="1:12" ht="12" customHeight="1" x14ac:dyDescent="0.25">
      <c r="A983" s="56"/>
      <c r="L983" s="57"/>
    </row>
    <row r="984" spans="1:12" ht="12" customHeight="1" x14ac:dyDescent="0.25">
      <c r="A984" s="56"/>
      <c r="L984" s="57"/>
    </row>
    <row r="985" spans="1:12" ht="12" customHeight="1" x14ac:dyDescent="0.25">
      <c r="A985" s="56"/>
      <c r="L985" s="57"/>
    </row>
    <row r="986" spans="1:12" ht="12" customHeight="1" x14ac:dyDescent="0.25">
      <c r="A986" s="56"/>
      <c r="L986" s="57"/>
    </row>
    <row r="987" spans="1:12" ht="12" customHeight="1" x14ac:dyDescent="0.25">
      <c r="A987" s="56"/>
      <c r="L987" s="57"/>
    </row>
    <row r="988" spans="1:12" ht="12" customHeight="1" x14ac:dyDescent="0.25">
      <c r="A988" s="56"/>
      <c r="L988" s="57"/>
    </row>
    <row r="989" spans="1:12" ht="12" customHeight="1" x14ac:dyDescent="0.25">
      <c r="A989" s="56"/>
      <c r="L989" s="57"/>
    </row>
    <row r="990" spans="1:12" ht="12" customHeight="1" x14ac:dyDescent="0.25">
      <c r="A990" s="56"/>
      <c r="L990" s="57"/>
    </row>
    <row r="991" spans="1:12" ht="12" customHeight="1" x14ac:dyDescent="0.25">
      <c r="A991" s="56"/>
      <c r="L991" s="57"/>
    </row>
    <row r="992" spans="1:12" ht="12" customHeight="1" x14ac:dyDescent="0.25">
      <c r="A992" s="56"/>
      <c r="L992" s="57"/>
    </row>
    <row r="993" spans="1:12" ht="12" customHeight="1" x14ac:dyDescent="0.25">
      <c r="A993" s="56"/>
      <c r="L993" s="57"/>
    </row>
    <row r="994" spans="1:12" ht="12" customHeight="1" x14ac:dyDescent="0.25">
      <c r="A994" s="56"/>
      <c r="L994" s="57"/>
    </row>
    <row r="995" spans="1:12" ht="12" customHeight="1" x14ac:dyDescent="0.25">
      <c r="A995" s="56"/>
      <c r="L995" s="57"/>
    </row>
    <row r="996" spans="1:12" ht="12" customHeight="1" x14ac:dyDescent="0.25">
      <c r="A996" s="56"/>
      <c r="L996" s="57"/>
    </row>
    <row r="997" spans="1:12" ht="12" customHeight="1" x14ac:dyDescent="0.25">
      <c r="A997" s="56"/>
      <c r="L997" s="57"/>
    </row>
    <row r="998" spans="1:12" ht="12" customHeight="1" x14ac:dyDescent="0.25">
      <c r="A998" s="56"/>
      <c r="L998" s="57"/>
    </row>
    <row r="999" spans="1:12" ht="12" customHeight="1" x14ac:dyDescent="0.25">
      <c r="A999" s="56"/>
      <c r="L999" s="57"/>
    </row>
    <row r="1000" spans="1:12" ht="12" customHeight="1" x14ac:dyDescent="0.25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opLeftCell="A18" workbookViewId="0">
      <selection activeCell="Q32" sqref="Q32"/>
    </sheetView>
  </sheetViews>
  <sheetFormatPr defaultColWidth="12.7265625" defaultRowHeight="15" customHeight="1" x14ac:dyDescent="0.25"/>
  <cols>
    <col min="1" max="1" width="22.7265625" customWidth="1"/>
    <col min="2" max="2" width="9.1796875" customWidth="1"/>
    <col min="3" max="3" width="7.453125" customWidth="1"/>
    <col min="4" max="6" width="7.26953125" customWidth="1"/>
    <col min="7" max="16" width="7.453125" customWidth="1"/>
    <col min="17" max="17" width="7.7265625" customWidth="1"/>
    <col min="18" max="18" width="8.26953125" customWidth="1"/>
    <col min="19" max="19" width="10.7265625" customWidth="1"/>
    <col min="20" max="21" width="11.1796875" customWidth="1"/>
    <col min="22" max="22" width="3.1796875" customWidth="1"/>
    <col min="23" max="33" width="5.1796875" customWidth="1"/>
    <col min="34" max="34" width="11.1796875" customWidth="1"/>
    <col min="35" max="37" width="10.7265625" customWidth="1"/>
  </cols>
  <sheetData>
    <row r="1" spans="1:37" ht="12.75" customHeight="1" x14ac:dyDescent="0.3">
      <c r="A1" s="58" t="s">
        <v>101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ca="1" si="0"/>
        <v>94</v>
      </c>
      <c r="H1" s="59">
        <f t="shared" ca="1" si="0"/>
        <v>96</v>
      </c>
      <c r="I1" s="59">
        <f t="shared" ca="1" si="0"/>
        <v>97</v>
      </c>
      <c r="J1" s="59">
        <f t="shared" ca="1" si="0"/>
        <v>94</v>
      </c>
      <c r="K1" s="59">
        <f t="shared" ca="1" si="0"/>
        <v>94</v>
      </c>
      <c r="L1" s="59">
        <f t="shared" ca="1" si="0"/>
        <v>92</v>
      </c>
      <c r="M1" s="59">
        <f t="shared" ca="1" si="0"/>
        <v>97</v>
      </c>
      <c r="N1" s="59">
        <f t="shared" ca="1" si="0"/>
        <v>92</v>
      </c>
      <c r="O1" s="59">
        <f t="shared" ca="1" si="0"/>
        <v>97</v>
      </c>
      <c r="P1" s="59">
        <f t="shared" ca="1" si="0"/>
        <v>97</v>
      </c>
      <c r="Q1" s="59">
        <f t="shared" ca="1" si="0"/>
        <v>94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3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350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102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103</v>
      </c>
    </row>
    <row r="3" spans="1:37" ht="12.75" customHeight="1" x14ac:dyDescent="0.3">
      <c r="A3" s="58" t="s">
        <v>104</v>
      </c>
      <c r="B3" s="71" t="s">
        <v>105</v>
      </c>
      <c r="C3" s="72">
        <v>1</v>
      </c>
      <c r="D3" s="72">
        <v>1</v>
      </c>
      <c r="E3" s="72">
        <v>1</v>
      </c>
      <c r="F3" s="72">
        <v>1</v>
      </c>
      <c r="G3" s="72">
        <v>1</v>
      </c>
      <c r="H3" s="72">
        <v>1</v>
      </c>
      <c r="I3" s="72">
        <v>1</v>
      </c>
      <c r="J3" s="72">
        <v>1</v>
      </c>
      <c r="K3" s="72">
        <v>1</v>
      </c>
      <c r="L3" s="72">
        <v>1</v>
      </c>
      <c r="M3" s="72">
        <v>1</v>
      </c>
      <c r="N3" s="72">
        <v>1</v>
      </c>
      <c r="O3" s="72">
        <v>1</v>
      </c>
      <c r="P3" s="72">
        <v>1</v>
      </c>
      <c r="Q3" s="72">
        <v>1</v>
      </c>
      <c r="R3" s="73" t="s">
        <v>106</v>
      </c>
      <c r="S3" s="74">
        <f>SUM(C3:Q3)</f>
        <v>15</v>
      </c>
      <c r="T3" s="68" t="s">
        <v>107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108</v>
      </c>
    </row>
    <row r="4" spans="1:37" ht="12.75" customHeight="1" x14ac:dyDescent="0.3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5" t="s">
        <v>119</v>
      </c>
      <c r="L4" s="75" t="s">
        <v>120</v>
      </c>
      <c r="M4" s="75" t="s">
        <v>121</v>
      </c>
      <c r="N4" s="75" t="s">
        <v>122</v>
      </c>
      <c r="O4" s="75" t="s">
        <v>123</v>
      </c>
      <c r="P4" s="75" t="s">
        <v>124</v>
      </c>
      <c r="Q4" s="75" t="s">
        <v>125</v>
      </c>
      <c r="R4" s="75" t="s">
        <v>8</v>
      </c>
      <c r="S4" s="76" t="s">
        <v>126</v>
      </c>
      <c r="T4" s="76" t="s">
        <v>127</v>
      </c>
      <c r="U4" s="76" t="s">
        <v>127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9</v>
      </c>
      <c r="AI4" s="80"/>
      <c r="AJ4" s="80"/>
      <c r="AK4" s="80"/>
    </row>
    <row r="5" spans="1:37" ht="12.75" customHeight="1" x14ac:dyDescent="0.3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 ca="1">IF(G$3=1,'5'!$O5,0)</f>
        <v>0</v>
      </c>
      <c r="H5" s="83">
        <f ca="1">IF(H$3=1,'6'!$O5,0)</f>
        <v>0</v>
      </c>
      <c r="I5" s="83">
        <f ca="1">IF(I$3=1,'7'!$O5,0)</f>
        <v>0</v>
      </c>
      <c r="J5" s="83">
        <f ca="1">IF(J$3=1,'8'!$O5,0)</f>
        <v>0</v>
      </c>
      <c r="K5" s="83">
        <f ca="1">IF(K$3=1,'9'!$O5,0)</f>
        <v>0</v>
      </c>
      <c r="L5" s="83">
        <f ca="1">IF(L$3=1,'10'!$O5,0)</f>
        <v>0</v>
      </c>
      <c r="M5" s="83">
        <f ca="1">IF(M$3=1,'11'!$O5,0)</f>
        <v>0</v>
      </c>
      <c r="N5" s="83">
        <f ca="1">IF(N$3=1,'12'!$O5,0)</f>
        <v>0</v>
      </c>
      <c r="O5" s="83">
        <f ca="1">IF(O$3=1,'13'!$O5,0)</f>
        <v>0</v>
      </c>
      <c r="P5" s="83">
        <f ca="1">IF(P$3=1,'14'!$O5,0)</f>
        <v>0</v>
      </c>
      <c r="Q5" s="83">
        <f ca="1"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17</v>
      </c>
      <c r="U5" s="85">
        <f t="shared" ref="U5:U34" ca="1" si="4">RANK(S5,$S$5:$S$74)</f>
        <v>28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3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 ca="1">IF(G$3=1,'5'!$O6,0)</f>
        <v>0</v>
      </c>
      <c r="H6" s="83">
        <f ca="1">IF(H$3=1,'6'!$O6,0)</f>
        <v>0</v>
      </c>
      <c r="I6" s="83">
        <f ca="1">IF(I$3=1,'7'!$O6,0)</f>
        <v>0</v>
      </c>
      <c r="J6" s="83">
        <f ca="1">IF(J$3=1,'8'!$O6,0)</f>
        <v>0</v>
      </c>
      <c r="K6" s="83">
        <f ca="1">IF(K$3=1,'9'!$O6,0)</f>
        <v>0</v>
      </c>
      <c r="L6" s="83">
        <f ca="1">IF(L$3=1,'10'!$O6,0)</f>
        <v>0</v>
      </c>
      <c r="M6" s="83">
        <f ca="1">IF(M$3=1,'11'!$O6,0)</f>
        <v>0</v>
      </c>
      <c r="N6" s="83">
        <f ca="1">IF(N$3=1,'12'!$O6,0)</f>
        <v>0</v>
      </c>
      <c r="O6" s="83">
        <f ca="1">IF(O$3=1,'13'!$O6,0)</f>
        <v>0</v>
      </c>
      <c r="P6" s="83">
        <f ca="1">IF(P$3=1,'14'!$O6,0)</f>
        <v>0</v>
      </c>
      <c r="Q6" s="83">
        <f ca="1"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17</v>
      </c>
      <c r="U6" s="85">
        <f t="shared" ca="1" si="4"/>
        <v>28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3">
      <c r="A7" s="81" t="str">
        <f>'Boat Name'!A7</f>
        <v>Dilemma</v>
      </c>
      <c r="B7" s="82" t="s">
        <v>128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 ca="1">IF(G$3=1,'5'!$O7,0)</f>
        <v>0</v>
      </c>
      <c r="H7" s="83">
        <f ca="1">IF(H$3=1,'6'!$O7,0)</f>
        <v>0</v>
      </c>
      <c r="I7" s="83">
        <f ca="1">IF(I$3=1,'7'!$O7,0)</f>
        <v>0</v>
      </c>
      <c r="J7" s="83">
        <f ca="1">IF(J$3=1,'8'!$O7,0)</f>
        <v>0</v>
      </c>
      <c r="K7" s="83">
        <f ca="1">IF(K$3=1,'9'!$O7,0)</f>
        <v>0</v>
      </c>
      <c r="L7" s="83">
        <f ca="1">IF(L$3=1,'10'!$O7,0)</f>
        <v>0</v>
      </c>
      <c r="M7" s="83">
        <f ca="1">IF(M$3=1,'11'!$O7,0)</f>
        <v>0</v>
      </c>
      <c r="N7" s="83">
        <f ca="1">IF(N$3=1,'12'!$O7,0)</f>
        <v>0</v>
      </c>
      <c r="O7" s="83">
        <f ca="1">IF(O$3=1,'13'!$O7,0)</f>
        <v>0</v>
      </c>
      <c r="P7" s="83">
        <f ca="1">IF(P$3=1,'14'!$O7,0)</f>
        <v>0</v>
      </c>
      <c r="Q7" s="83">
        <f ca="1"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17</v>
      </c>
      <c r="U7" s="85">
        <f t="shared" ca="1" si="4"/>
        <v>28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3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 ca="1">IF(G$3=1,'5'!$O8,0)</f>
        <v>94</v>
      </c>
      <c r="H8" s="83">
        <f ca="1">IF(H$3=1,'6'!$O8,0)</f>
        <v>0</v>
      </c>
      <c r="I8" s="83">
        <f ca="1">IF(I$3=1,'7'!$O8,0)</f>
        <v>0</v>
      </c>
      <c r="J8" s="83">
        <f ca="1">IF(J$3=1,'8'!$O8,0)</f>
        <v>0</v>
      </c>
      <c r="K8" s="83">
        <f ca="1">IF(K$3=1,'9'!$O8,0)</f>
        <v>80</v>
      </c>
      <c r="L8" s="83">
        <f ca="1">IF(L$3=1,'10'!$O8,0)</f>
        <v>0</v>
      </c>
      <c r="M8" s="83">
        <f ca="1">IF(M$3=1,'11'!$O8,0)</f>
        <v>0</v>
      </c>
      <c r="N8" s="83">
        <f ca="1">IF(N$3=1,'12'!$O8,0)</f>
        <v>0</v>
      </c>
      <c r="O8" s="83">
        <f ca="1">IF(O$3=1,'13'!$O8,0)</f>
        <v>0</v>
      </c>
      <c r="P8" s="83">
        <f ca="1">IF(P$3=1,'14'!$O8,0)</f>
        <v>87</v>
      </c>
      <c r="Q8" s="83">
        <f ca="1">IF(Q$3=1,'15'!$O8,0)</f>
        <v>0</v>
      </c>
      <c r="R8" s="84">
        <f t="shared" ca="1" si="1"/>
        <v>353</v>
      </c>
      <c r="S8" s="85">
        <f t="shared" ca="1" si="2"/>
        <v>353</v>
      </c>
      <c r="T8" s="85">
        <f t="shared" ca="1" si="3"/>
        <v>13</v>
      </c>
      <c r="U8" s="85">
        <f t="shared" ca="1" si="4"/>
        <v>22</v>
      </c>
      <c r="V8" s="62"/>
      <c r="W8" s="83">
        <f t="shared" ref="W8:AG8" ca="1" si="9">LARGE($B8:$Q8,W$4)</f>
        <v>94</v>
      </c>
      <c r="X8" s="83">
        <f t="shared" ca="1" si="9"/>
        <v>92</v>
      </c>
      <c r="Y8" s="83">
        <f t="shared" ca="1" si="9"/>
        <v>87</v>
      </c>
      <c r="Z8" s="83">
        <f t="shared" ca="1" si="9"/>
        <v>80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353</v>
      </c>
    </row>
    <row r="9" spans="1:37" ht="12.75" customHeight="1" x14ac:dyDescent="0.3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 ca="1">IF(G$3=1,'5'!$O9,0)</f>
        <v>0</v>
      </c>
      <c r="H9" s="83">
        <f ca="1">IF(H$3=1,'6'!$O9,0)</f>
        <v>0</v>
      </c>
      <c r="I9" s="83">
        <f ca="1">IF(I$3=1,'7'!$O9,0)</f>
        <v>0</v>
      </c>
      <c r="J9" s="83">
        <f ca="1">IF(J$3=1,'8'!$O9,0)</f>
        <v>0</v>
      </c>
      <c r="K9" s="83">
        <f ca="1">IF(K$3=1,'9'!$O9,0)</f>
        <v>0</v>
      </c>
      <c r="L9" s="83">
        <f ca="1">IF(L$3=1,'10'!$O9,0)</f>
        <v>0</v>
      </c>
      <c r="M9" s="83">
        <f ca="1">IF(M$3=1,'11'!$O9,0)</f>
        <v>0</v>
      </c>
      <c r="N9" s="83">
        <f ca="1">IF(N$3=1,'12'!$O9,0)</f>
        <v>0</v>
      </c>
      <c r="O9" s="83">
        <f ca="1">IF(O$3=1,'13'!$O9,0)</f>
        <v>0</v>
      </c>
      <c r="P9" s="83">
        <f ca="1">IF(P$3=1,'14'!$O9,0)</f>
        <v>0</v>
      </c>
      <c r="Q9" s="83">
        <f ca="1"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17</v>
      </c>
      <c r="U9" s="85">
        <f t="shared" ca="1" si="4"/>
        <v>28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3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 ca="1">IF(G$3=1,'5'!$O10,0)</f>
        <v>0</v>
      </c>
      <c r="H10" s="83">
        <f ca="1">IF(H$3=1,'6'!$O10,0)</f>
        <v>0</v>
      </c>
      <c r="I10" s="83">
        <f ca="1">IF(I$3=1,'7'!$O10,0)</f>
        <v>0</v>
      </c>
      <c r="J10" s="83">
        <f ca="1">IF(J$3=1,'8'!$O10,0)</f>
        <v>0</v>
      </c>
      <c r="K10" s="83">
        <f ca="1">IF(K$3=1,'9'!$O10,0)</f>
        <v>72</v>
      </c>
      <c r="L10" s="83">
        <f ca="1">IF(L$3=1,'10'!$O10,0)</f>
        <v>0</v>
      </c>
      <c r="M10" s="83">
        <f ca="1">IF(M$3=1,'11'!$O10,0)</f>
        <v>75</v>
      </c>
      <c r="N10" s="83">
        <f ca="1">IF(N$3=1,'12'!$O10,0)</f>
        <v>92</v>
      </c>
      <c r="O10" s="83">
        <f ca="1">IF(O$3=1,'13'!$O10,0)</f>
        <v>75</v>
      </c>
      <c r="P10" s="83">
        <f ca="1">IF(P$3=1,'14'!$O10,0)</f>
        <v>77</v>
      </c>
      <c r="Q10" s="83">
        <f ca="1">IF(Q$3=1,'15'!$O10,0)</f>
        <v>0</v>
      </c>
      <c r="R10" s="84">
        <f t="shared" ca="1" si="1"/>
        <v>391</v>
      </c>
      <c r="S10" s="85">
        <f t="shared" ca="1" si="2"/>
        <v>391</v>
      </c>
      <c r="T10" s="85">
        <f t="shared" ca="1" si="3"/>
        <v>9</v>
      </c>
      <c r="U10" s="85">
        <f t="shared" ca="1" si="4"/>
        <v>18</v>
      </c>
      <c r="V10" s="62"/>
      <c r="W10" s="83">
        <f t="shared" ref="W10:AG10" ca="1" si="11">LARGE($B10:$Q10,W$4)</f>
        <v>92</v>
      </c>
      <c r="X10" s="83">
        <f t="shared" ca="1" si="11"/>
        <v>77</v>
      </c>
      <c r="Y10" s="83">
        <f t="shared" ca="1" si="11"/>
        <v>75</v>
      </c>
      <c r="Z10" s="83">
        <f t="shared" ca="1" si="11"/>
        <v>75</v>
      </c>
      <c r="AA10" s="83">
        <f t="shared" ca="1" si="11"/>
        <v>72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391</v>
      </c>
    </row>
    <row r="11" spans="1:37" ht="12.75" customHeight="1" x14ac:dyDescent="0.3">
      <c r="A11" s="81" t="str">
        <f>'Boat Name'!A11</f>
        <v>Fast Eddy</v>
      </c>
      <c r="B11" s="82" t="s">
        <v>128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 ca="1">IF(G$3=1,'5'!$O11,0)</f>
        <v>80</v>
      </c>
      <c r="H11" s="83">
        <f>IF(H$3=1,'6'!$O11,0)</f>
        <v>0</v>
      </c>
      <c r="I11" s="83">
        <f ca="1">IF(I$3=1,'7'!$O11,0)</f>
        <v>75</v>
      </c>
      <c r="J11" s="83">
        <f ca="1">IF(J$3=1,'8'!$O11,0)</f>
        <v>0</v>
      </c>
      <c r="K11" s="83">
        <f ca="1">IF(K$3=1,'9'!$O11,0)</f>
        <v>74</v>
      </c>
      <c r="L11" s="83">
        <f ca="1">IF(L$3=1,'10'!$O11,0)</f>
        <v>0</v>
      </c>
      <c r="M11" s="83">
        <f ca="1">IF(M$3=1,'11'!$O11,0)</f>
        <v>0</v>
      </c>
      <c r="N11" s="83">
        <f ca="1">IF(N$3=1,'12'!$O11,0)</f>
        <v>0</v>
      </c>
      <c r="O11" s="83">
        <f ca="1">IF(O$3=1,'13'!$O11,0)</f>
        <v>0</v>
      </c>
      <c r="P11" s="83">
        <f ca="1">IF(P$3=1,'14'!$O11,0)</f>
        <v>75</v>
      </c>
      <c r="Q11" s="83">
        <f ca="1">IF(Q$3=1,'15'!$O11,0)</f>
        <v>84</v>
      </c>
      <c r="R11" s="84">
        <f t="shared" ca="1" si="1"/>
        <v>548</v>
      </c>
      <c r="S11" s="85">
        <f t="shared" ca="1" si="2"/>
        <v>548</v>
      </c>
      <c r="T11" s="85">
        <f t="shared" ca="1" si="3"/>
        <v>8</v>
      </c>
      <c r="U11" s="85">
        <f t="shared" ca="1" si="4"/>
        <v>16</v>
      </c>
      <c r="V11" s="62"/>
      <c r="W11" s="83">
        <f t="shared" ref="W11:AG11" ca="1" si="12">LARGE($B11:$Q11,W$4)</f>
        <v>84</v>
      </c>
      <c r="X11" s="83">
        <f t="shared" ca="1" si="12"/>
        <v>82</v>
      </c>
      <c r="Y11" s="83">
        <f t="shared" ca="1" si="12"/>
        <v>80</v>
      </c>
      <c r="Z11" s="83">
        <f t="shared" ca="1" si="12"/>
        <v>78</v>
      </c>
      <c r="AA11" s="83">
        <f t="shared" ca="1" si="12"/>
        <v>75</v>
      </c>
      <c r="AB11" s="83">
        <f t="shared" ca="1" si="12"/>
        <v>75</v>
      </c>
      <c r="AC11" s="83">
        <f t="shared" ca="1" si="12"/>
        <v>74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548</v>
      </c>
    </row>
    <row r="12" spans="1:37" ht="12.75" customHeight="1" x14ac:dyDescent="0.3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 ca="1">IF(G$3=1,'5'!$O12,0)</f>
        <v>0</v>
      </c>
      <c r="H12" s="83">
        <f>IF(H$3=1,'6'!$O12,0)</f>
        <v>0</v>
      </c>
      <c r="I12" s="83">
        <f ca="1">IF(I$3=1,'7'!$O12,0)</f>
        <v>91</v>
      </c>
      <c r="J12" s="83">
        <f ca="1">IF(J$3=1,'8'!$O12,0)</f>
        <v>77</v>
      </c>
      <c r="K12" s="83">
        <f ca="1">IF(K$3=1,'9'!$O12,0)</f>
        <v>88</v>
      </c>
      <c r="L12" s="83">
        <f ca="1">IF(L$3=1,'10'!$O12,0)</f>
        <v>86</v>
      </c>
      <c r="M12" s="83">
        <f ca="1">IF(M$3=1,'11'!$O12,0)</f>
        <v>80</v>
      </c>
      <c r="N12" s="83">
        <f ca="1">IF(N$3=1,'12'!$O12,0)</f>
        <v>75</v>
      </c>
      <c r="O12" s="83">
        <f ca="1">IF(O$3=1,'13'!$O12,0)</f>
        <v>83</v>
      </c>
      <c r="P12" s="83">
        <f ca="1">IF(P$3=1,'14'!$O12,0)</f>
        <v>83</v>
      </c>
      <c r="Q12" s="83">
        <f ca="1">IF(Q$3=1,'15'!$O12,0)</f>
        <v>0</v>
      </c>
      <c r="R12" s="84">
        <f t="shared" ca="1" si="1"/>
        <v>663</v>
      </c>
      <c r="S12" s="85">
        <f t="shared" ca="1" si="2"/>
        <v>663</v>
      </c>
      <c r="T12" s="85">
        <f t="shared" ca="1" si="3"/>
        <v>7</v>
      </c>
      <c r="U12" s="85">
        <f t="shared" ca="1" si="4"/>
        <v>14</v>
      </c>
      <c r="V12" s="62"/>
      <c r="W12" s="83">
        <f t="shared" ref="W12:AG12" ca="1" si="13">LARGE($B12:$Q12,W$4)</f>
        <v>91</v>
      </c>
      <c r="X12" s="83">
        <f t="shared" ca="1" si="13"/>
        <v>88</v>
      </c>
      <c r="Y12" s="83">
        <f t="shared" ca="1" si="13"/>
        <v>86</v>
      </c>
      <c r="Z12" s="83">
        <f t="shared" ca="1" si="13"/>
        <v>83</v>
      </c>
      <c r="AA12" s="83">
        <f t="shared" ca="1" si="13"/>
        <v>83</v>
      </c>
      <c r="AB12" s="83">
        <f t="shared" ca="1" si="13"/>
        <v>80</v>
      </c>
      <c r="AC12" s="83">
        <f t="shared" ca="1" si="13"/>
        <v>77</v>
      </c>
      <c r="AD12" s="83">
        <f t="shared" ca="1" si="13"/>
        <v>75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663</v>
      </c>
    </row>
    <row r="13" spans="1:37" ht="12.75" customHeight="1" x14ac:dyDescent="0.3">
      <c r="A13" s="81" t="str">
        <f>'Boat Name'!A13</f>
        <v>Grand Cru</v>
      </c>
      <c r="B13" s="82">
        <v>100</v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 ca="1">IF(G$3=1,'5'!$O13,0)</f>
        <v>74</v>
      </c>
      <c r="H13" s="83">
        <f>IF(H$3=1,'6'!$O13,0)</f>
        <v>0</v>
      </c>
      <c r="I13" s="83">
        <f ca="1">IF(I$3=1,'7'!$O13,0)</f>
        <v>71</v>
      </c>
      <c r="J13" s="83">
        <f ca="1">IF(J$3=1,'8'!$O13,0)</f>
        <v>74</v>
      </c>
      <c r="K13" s="83">
        <f ca="1">IF(K$3=1,'9'!$O13,0)</f>
        <v>0</v>
      </c>
      <c r="L13" s="83">
        <f ca="1">IF(L$3=1,'10'!$O13,0)</f>
        <v>72</v>
      </c>
      <c r="M13" s="83">
        <f ca="1">IF(M$3=1,'11'!$O13,0)</f>
        <v>73</v>
      </c>
      <c r="N13" s="83">
        <f ca="1">IF(N$3=1,'12'!$O13,0)</f>
        <v>0</v>
      </c>
      <c r="O13" s="83">
        <f ca="1">IF(O$3=1,'13'!$O13,0)</f>
        <v>73</v>
      </c>
      <c r="P13" s="83">
        <f ca="1">IF(P$3=1,'14'!$O13,0)</f>
        <v>71</v>
      </c>
      <c r="Q13" s="83">
        <f ca="1">IF(Q$3=1,'15'!$O13,0)</f>
        <v>77</v>
      </c>
      <c r="R13" s="84">
        <f t="shared" ca="1" si="1"/>
        <v>904</v>
      </c>
      <c r="S13" s="85">
        <f t="shared" ca="1" si="2"/>
        <v>690</v>
      </c>
      <c r="T13" s="85">
        <f t="shared" ca="1" si="3"/>
        <v>3</v>
      </c>
      <c r="U13" s="85">
        <f t="shared" ca="1" si="4"/>
        <v>10</v>
      </c>
      <c r="V13" s="62"/>
      <c r="W13" s="83">
        <f t="shared" ref="W13:AG13" ca="1" si="14">LARGE($B13:$Q13,W$4)</f>
        <v>100</v>
      </c>
      <c r="X13" s="83">
        <f t="shared" ca="1" si="14"/>
        <v>77</v>
      </c>
      <c r="Y13" s="83">
        <f t="shared" ca="1" si="14"/>
        <v>74</v>
      </c>
      <c r="Z13" s="83">
        <f t="shared" ca="1" si="14"/>
        <v>74</v>
      </c>
      <c r="AA13" s="83">
        <f t="shared" ca="1" si="14"/>
        <v>74</v>
      </c>
      <c r="AB13" s="83">
        <f t="shared" ca="1" si="14"/>
        <v>73</v>
      </c>
      <c r="AC13" s="83">
        <f t="shared" ca="1" si="14"/>
        <v>73</v>
      </c>
      <c r="AD13" s="83">
        <f t="shared" ca="1" si="14"/>
        <v>73</v>
      </c>
      <c r="AE13" s="83">
        <f t="shared" ca="1" si="14"/>
        <v>72</v>
      </c>
      <c r="AF13" s="83">
        <f t="shared" ca="1" si="14"/>
        <v>72</v>
      </c>
      <c r="AG13" s="83">
        <f t="shared" ca="1" si="14"/>
        <v>71</v>
      </c>
      <c r="AH13" s="83">
        <f t="shared" ca="1" si="6"/>
        <v>690</v>
      </c>
    </row>
    <row r="14" spans="1:37" ht="12.75" customHeight="1" x14ac:dyDescent="0.3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 ca="1">IF(G$3=1,'5'!$O14,0)</f>
        <v>88</v>
      </c>
      <c r="H14" s="83">
        <f>IF(H$3=1,'6'!$O14,0)</f>
        <v>0</v>
      </c>
      <c r="I14" s="83">
        <f ca="1">IF(I$3=1,'7'!$O14,0)</f>
        <v>80</v>
      </c>
      <c r="J14" s="83">
        <f ca="1">IF(J$3=1,'8'!$O14,0)</f>
        <v>84</v>
      </c>
      <c r="K14" s="83">
        <f ca="1">IF(K$3=1,'9'!$O14,0)</f>
        <v>84</v>
      </c>
      <c r="L14" s="83">
        <f ca="1">IF(L$3=1,'10'!$O14,0)</f>
        <v>82</v>
      </c>
      <c r="M14" s="83">
        <f ca="1">IF(M$3=1,'11'!$O14,0)</f>
        <v>77</v>
      </c>
      <c r="N14" s="83">
        <f ca="1">IF(N$3=1,'12'!$O14,0)</f>
        <v>0</v>
      </c>
      <c r="O14" s="83">
        <f ca="1">IF(O$3=1,'13'!$O14,0)</f>
        <v>0</v>
      </c>
      <c r="P14" s="83">
        <f ca="1">IF(P$3=1,'14'!$O14,0)</f>
        <v>91</v>
      </c>
      <c r="Q14" s="83">
        <f ca="1">IF(Q$3=1,'15'!$O14,0)</f>
        <v>0</v>
      </c>
      <c r="R14" s="84">
        <f t="shared" ca="1" si="1"/>
        <v>860</v>
      </c>
      <c r="S14" s="85">
        <f t="shared" ca="1" si="2"/>
        <v>783</v>
      </c>
      <c r="T14" s="85">
        <f t="shared" ca="1" si="3"/>
        <v>1</v>
      </c>
      <c r="U14" s="85">
        <f t="shared" ca="1" si="4"/>
        <v>4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91</v>
      </c>
      <c r="Z14" s="83">
        <f t="shared" ca="1" si="15"/>
        <v>88</v>
      </c>
      <c r="AA14" s="83">
        <f t="shared" ca="1" si="15"/>
        <v>84</v>
      </c>
      <c r="AB14" s="83">
        <f t="shared" ca="1" si="15"/>
        <v>84</v>
      </c>
      <c r="AC14" s="83">
        <f t="shared" ca="1" si="15"/>
        <v>82</v>
      </c>
      <c r="AD14" s="83">
        <f t="shared" ca="1" si="15"/>
        <v>82</v>
      </c>
      <c r="AE14" s="83">
        <f t="shared" ca="1" si="15"/>
        <v>80</v>
      </c>
      <c r="AF14" s="83">
        <f t="shared" ca="1" si="15"/>
        <v>77</v>
      </c>
      <c r="AG14" s="83">
        <f t="shared" ca="1" si="15"/>
        <v>0</v>
      </c>
      <c r="AH14" s="83">
        <f t="shared" ca="1" si="6"/>
        <v>783</v>
      </c>
    </row>
    <row r="15" spans="1:37" ht="12.75" customHeight="1" x14ac:dyDescent="0.3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 ca="1">IF(G$3=1,'5'!$O15,0)</f>
        <v>0</v>
      </c>
      <c r="H15" s="83">
        <f ca="1">IF(H$3=1,'6'!$O15,0)</f>
        <v>0</v>
      </c>
      <c r="I15" s="83">
        <f ca="1">IF(I$3=1,'7'!$O15,0)</f>
        <v>97</v>
      </c>
      <c r="J15" s="83">
        <f ca="1">IF(J$3=1,'8'!$O15,0)</f>
        <v>80</v>
      </c>
      <c r="K15" s="83">
        <f ca="1">IF(K$3=1,'9'!$O15,0)</f>
        <v>0</v>
      </c>
      <c r="L15" s="83">
        <f ca="1">IF(L$3=1,'10'!$O15,0)</f>
        <v>92</v>
      </c>
      <c r="M15" s="83">
        <f ca="1">IF(M$3=1,'11'!$O15,0)</f>
        <v>0</v>
      </c>
      <c r="N15" s="83">
        <f ca="1">IF(N$3=1,'12'!$O15,0)</f>
        <v>0</v>
      </c>
      <c r="O15" s="83">
        <f ca="1">IF(O$3=1,'13'!$O15,0)</f>
        <v>87</v>
      </c>
      <c r="P15" s="83">
        <f ca="1">IF(P$3=1,'14'!$O15,0)</f>
        <v>0</v>
      </c>
      <c r="Q15" s="83">
        <f ca="1">IF(Q$3=1,'15'!$O15,0)</f>
        <v>0</v>
      </c>
      <c r="R15" s="84">
        <f t="shared" ca="1" si="1"/>
        <v>356</v>
      </c>
      <c r="S15" s="85">
        <f t="shared" ca="1" si="2"/>
        <v>356</v>
      </c>
      <c r="T15" s="85">
        <f t="shared" ca="1" si="3"/>
        <v>12</v>
      </c>
      <c r="U15" s="85">
        <f t="shared" ca="1" si="4"/>
        <v>21</v>
      </c>
      <c r="V15" s="62"/>
      <c r="W15" s="83">
        <f t="shared" ref="W15:AG15" ca="1" si="16">LARGE($B15:$Q15,W$4)</f>
        <v>97</v>
      </c>
      <c r="X15" s="83">
        <f t="shared" ca="1" si="16"/>
        <v>92</v>
      </c>
      <c r="Y15" s="83">
        <f t="shared" ca="1" si="16"/>
        <v>87</v>
      </c>
      <c r="Z15" s="83">
        <f t="shared" ca="1" si="16"/>
        <v>80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356</v>
      </c>
    </row>
    <row r="16" spans="1:37" ht="12.75" customHeight="1" x14ac:dyDescent="0.3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 ca="1">IF(G$3=1,'5'!$O16,0)</f>
        <v>0</v>
      </c>
      <c r="H16" s="83">
        <f ca="1">IF(H$3=1,'6'!$O16,0)</f>
        <v>0</v>
      </c>
      <c r="I16" s="83">
        <f ca="1">IF(I$3=1,'7'!$O16,0)</f>
        <v>0</v>
      </c>
      <c r="J16" s="83">
        <f ca="1">IF(J$3=1,'8'!$O16,0)</f>
        <v>0</v>
      </c>
      <c r="K16" s="83">
        <f ca="1">IF(K$3=1,'9'!$O16,0)</f>
        <v>0</v>
      </c>
      <c r="L16" s="83">
        <f ca="1">IF(L$3=1,'10'!$O16,0)</f>
        <v>0</v>
      </c>
      <c r="M16" s="83">
        <f ca="1">IF(M$3=1,'11'!$O16,0)</f>
        <v>0</v>
      </c>
      <c r="N16" s="83">
        <f ca="1">IF(N$3=1,'12'!$O16,0)</f>
        <v>0</v>
      </c>
      <c r="O16" s="83">
        <f ca="1">IF(O$3=1,'13'!$O16,0)</f>
        <v>0</v>
      </c>
      <c r="P16" s="83">
        <f ca="1">IF(P$3=1,'14'!$O16,0)</f>
        <v>0</v>
      </c>
      <c r="Q16" s="83">
        <f ca="1"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15</v>
      </c>
      <c r="U16" s="85">
        <f t="shared" ca="1" si="4"/>
        <v>26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3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 ca="1">IF(G$3=1,'5'!$O17,0)</f>
        <v>0</v>
      </c>
      <c r="H17" s="83">
        <f ca="1">IF(H$3=1,'6'!$O17,0)</f>
        <v>0</v>
      </c>
      <c r="I17" s="83">
        <f ca="1">IF(I$3=1,'7'!$O17,0)</f>
        <v>0</v>
      </c>
      <c r="J17" s="83">
        <f ca="1">IF(J$3=1,'8'!$O17,0)</f>
        <v>0</v>
      </c>
      <c r="K17" s="83">
        <f ca="1">IF(K$3=1,'9'!$O17,0)</f>
        <v>0</v>
      </c>
      <c r="L17" s="83">
        <f ca="1">IF(L$3=1,'10'!$O17,0)</f>
        <v>0</v>
      </c>
      <c r="M17" s="83">
        <f ca="1">IF(M$3=1,'11'!$O17,0)</f>
        <v>0</v>
      </c>
      <c r="N17" s="83">
        <f ca="1">IF(N$3=1,'12'!$O17,0)</f>
        <v>0</v>
      </c>
      <c r="O17" s="83">
        <f ca="1">IF(O$3=1,'13'!$O17,0)</f>
        <v>0</v>
      </c>
      <c r="P17" s="83">
        <f ca="1">IF(P$3=1,'14'!$O17,0)</f>
        <v>0</v>
      </c>
      <c r="Q17" s="83">
        <f ca="1"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17</v>
      </c>
      <c r="U17" s="85">
        <f t="shared" ca="1" si="4"/>
        <v>28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3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 ca="1">IF(G$3=1,'5'!$O18,0)</f>
        <v>0</v>
      </c>
      <c r="H18" s="83">
        <f ca="1">IF(H$3=1,'6'!$O18,0)</f>
        <v>0</v>
      </c>
      <c r="I18" s="83">
        <f ca="1">IF(I$3=1,'7'!$O18,0)</f>
        <v>0</v>
      </c>
      <c r="J18" s="83">
        <f ca="1">IF(J$3=1,'8'!$O18,0)</f>
        <v>0</v>
      </c>
      <c r="K18" s="83">
        <f ca="1">IF(K$3=1,'9'!$O18,0)</f>
        <v>0</v>
      </c>
      <c r="L18" s="83">
        <f ca="1">IF(L$3=1,'10'!$O18,0)</f>
        <v>0</v>
      </c>
      <c r="M18" s="83">
        <f ca="1">IF(M$3=1,'11'!$O18,0)</f>
        <v>0</v>
      </c>
      <c r="N18" s="83">
        <f ca="1">IF(N$3=1,'12'!$O18,0)</f>
        <v>0</v>
      </c>
      <c r="O18" s="83">
        <f ca="1">IF(O$3=1,'13'!$O18,0)</f>
        <v>0</v>
      </c>
      <c r="P18" s="83">
        <f ca="1">IF(P$3=1,'14'!$O18,0)</f>
        <v>0</v>
      </c>
      <c r="Q18" s="83">
        <f ca="1"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17</v>
      </c>
      <c r="U18" s="85">
        <f t="shared" ca="1" si="4"/>
        <v>28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3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 ca="1">IF(G$3=1,'5'!$O19,0)</f>
        <v>0</v>
      </c>
      <c r="H19" s="83">
        <f>IF(H$3=1,'6'!$O19,0)</f>
        <v>0</v>
      </c>
      <c r="I19" s="83">
        <f ca="1">IF(I$3=1,'7'!$O19,0)</f>
        <v>83</v>
      </c>
      <c r="J19" s="83">
        <f ca="1">IF(J$3=1,'8'!$O19,0)</f>
        <v>0</v>
      </c>
      <c r="K19" s="83">
        <f ca="1">IF(K$3=1,'9'!$O19,0)</f>
        <v>0</v>
      </c>
      <c r="L19" s="83">
        <f ca="1">IF(L$3=1,'10'!$O19,0)</f>
        <v>0</v>
      </c>
      <c r="M19" s="83">
        <f ca="1">IF(M$3=1,'11'!$O19,0)</f>
        <v>83</v>
      </c>
      <c r="N19" s="83">
        <f ca="1">IF(N$3=1,'12'!$O19,0)</f>
        <v>82</v>
      </c>
      <c r="O19" s="83">
        <f ca="1">IF(O$3=1,'13'!$O19,0)</f>
        <v>80</v>
      </c>
      <c r="P19" s="83">
        <f ca="1">IF(P$3=1,'14'!$O19,0)</f>
        <v>0</v>
      </c>
      <c r="Q19" s="83">
        <f ca="1">IF(Q$3=1,'15'!$O19,0)</f>
        <v>80</v>
      </c>
      <c r="R19" s="84">
        <f t="shared" ca="1" si="1"/>
        <v>665</v>
      </c>
      <c r="S19" s="85">
        <f t="shared" ca="1" si="2"/>
        <v>665</v>
      </c>
      <c r="T19" s="85">
        <f t="shared" ca="1" si="3"/>
        <v>6</v>
      </c>
      <c r="U19" s="85">
        <f t="shared" ca="1" si="4"/>
        <v>13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83</v>
      </c>
      <c r="AA19" s="83">
        <f t="shared" ca="1" si="20"/>
        <v>83</v>
      </c>
      <c r="AB19" s="83">
        <f t="shared" ca="1" si="20"/>
        <v>82</v>
      </c>
      <c r="AC19" s="83">
        <f t="shared" ca="1" si="20"/>
        <v>80</v>
      </c>
      <c r="AD19" s="83">
        <f t="shared" ca="1" si="20"/>
        <v>80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665</v>
      </c>
    </row>
    <row r="20" spans="1:34" ht="12.75" customHeight="1" x14ac:dyDescent="0.3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 ca="1">IF(G$3=1,'5'!$O20,0)</f>
        <v>0</v>
      </c>
      <c r="H20" s="83">
        <f ca="1">IF(H$3=1,'6'!$O20,0)</f>
        <v>0</v>
      </c>
      <c r="I20" s="83">
        <f ca="1">IF(I$3=1,'7'!$O20,0)</f>
        <v>0</v>
      </c>
      <c r="J20" s="83">
        <f ca="1">IF(J$3=1,'8'!$O20,0)</f>
        <v>0</v>
      </c>
      <c r="K20" s="83">
        <f ca="1">IF(K$3=1,'9'!$O20,0)</f>
        <v>0</v>
      </c>
      <c r="L20" s="83">
        <f ca="1">IF(L$3=1,'10'!$O20,0)</f>
        <v>0</v>
      </c>
      <c r="M20" s="83">
        <f ca="1">IF(M$3=1,'11'!$O20,0)</f>
        <v>0</v>
      </c>
      <c r="N20" s="83">
        <f ca="1">IF(N$3=1,'12'!$O20,0)</f>
        <v>0</v>
      </c>
      <c r="O20" s="83">
        <f ca="1">IF(O$3=1,'13'!$O20,0)</f>
        <v>0</v>
      </c>
      <c r="P20" s="83">
        <f ca="1">IF(P$3=1,'14'!$O20,0)</f>
        <v>0</v>
      </c>
      <c r="Q20" s="83">
        <f ca="1"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17</v>
      </c>
      <c r="U20" s="85">
        <f t="shared" ca="1" si="4"/>
        <v>28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3">
      <c r="A21" s="81" t="str">
        <f>'Boat Name'!A21</f>
        <v>Park Place</v>
      </c>
      <c r="B21" s="82" t="s">
        <v>128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 ca="1">IF(G$3=1,'5'!$O21,0)</f>
        <v>0</v>
      </c>
      <c r="H21" s="83">
        <f ca="1">IF(H$3=1,'6'!$O21,0)</f>
        <v>0</v>
      </c>
      <c r="I21" s="83">
        <f ca="1">IF(I$3=1,'7'!$O21,0)</f>
        <v>0</v>
      </c>
      <c r="J21" s="83">
        <f ca="1">IF(J$3=1,'8'!$O21,0)</f>
        <v>94</v>
      </c>
      <c r="K21" s="83">
        <f ca="1">IF(K$3=1,'9'!$O21,0)</f>
        <v>94</v>
      </c>
      <c r="L21" s="83">
        <f ca="1">IF(L$3=1,'10'!$O21,0)</f>
        <v>0</v>
      </c>
      <c r="M21" s="83">
        <f ca="1">IF(M$3=1,'11'!$O21,0)</f>
        <v>97</v>
      </c>
      <c r="N21" s="83">
        <f ca="1">IF(N$3=1,'12'!$O21,0)</f>
        <v>0</v>
      </c>
      <c r="O21" s="83">
        <f ca="1">IF(O$3=1,'13'!$O21,0)</f>
        <v>0</v>
      </c>
      <c r="P21" s="83">
        <f ca="1">IF(P$3=1,'14'!$O21,0)</f>
        <v>97</v>
      </c>
      <c r="Q21" s="83">
        <f ca="1">IF(Q$3=1,'15'!$O21,0)</f>
        <v>0</v>
      </c>
      <c r="R21" s="84">
        <f t="shared" ca="1" si="1"/>
        <v>382</v>
      </c>
      <c r="S21" s="85">
        <f t="shared" ca="1" si="2"/>
        <v>382</v>
      </c>
      <c r="T21" s="85">
        <f t="shared" ca="1" si="3"/>
        <v>10</v>
      </c>
      <c r="U21" s="85">
        <f t="shared" ca="1" si="4"/>
        <v>19</v>
      </c>
      <c r="V21" s="62"/>
      <c r="W21" s="83">
        <f t="shared" ref="W21:AG21" ca="1" si="22">LARGE($B21:$Q21,W$4)</f>
        <v>97</v>
      </c>
      <c r="X21" s="83">
        <f t="shared" ca="1" si="22"/>
        <v>97</v>
      </c>
      <c r="Y21" s="83">
        <f t="shared" ca="1" si="22"/>
        <v>94</v>
      </c>
      <c r="Z21" s="83">
        <f t="shared" ca="1" si="22"/>
        <v>94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382</v>
      </c>
    </row>
    <row r="22" spans="1:34" ht="12.75" customHeight="1" x14ac:dyDescent="0.3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 ca="1">IF(G$3=1,'5'!$O22,0)</f>
        <v>0</v>
      </c>
      <c r="H22" s="83">
        <f ca="1">IF(H$3=1,'6'!$O22,0)</f>
        <v>0</v>
      </c>
      <c r="I22" s="83">
        <f ca="1">IF(I$3=1,'7'!$O22,0)</f>
        <v>0</v>
      </c>
      <c r="J22" s="83">
        <f ca="1">IF(J$3=1,'8'!$O22,0)</f>
        <v>0</v>
      </c>
      <c r="K22" s="83">
        <f ca="1">IF(K$3=1,'9'!$O22,0)</f>
        <v>0</v>
      </c>
      <c r="L22" s="83">
        <f ca="1">IF(L$3=1,'10'!$O22,0)</f>
        <v>0</v>
      </c>
      <c r="M22" s="83">
        <f ca="1">IF(M$3=1,'11'!$O22,0)</f>
        <v>0</v>
      </c>
      <c r="N22" s="83">
        <f ca="1">IF(N$3=1,'12'!$O22,0)</f>
        <v>0</v>
      </c>
      <c r="O22" s="83">
        <f ca="1">IF(O$3=1,'13'!$O22,0)</f>
        <v>0</v>
      </c>
      <c r="P22" s="83">
        <f ca="1">IF(P$3=1,'14'!$O22,0)</f>
        <v>0</v>
      </c>
      <c r="Q22" s="83">
        <f ca="1"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17</v>
      </c>
      <c r="U22" s="85">
        <f t="shared" ca="1" si="4"/>
        <v>28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3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 ca="1">IF(G$3=1,'5'!$O23,0)</f>
        <v>0</v>
      </c>
      <c r="H23" s="83">
        <f ca="1">IF(H$3=1,'6'!$O23,0)</f>
        <v>0</v>
      </c>
      <c r="I23" s="83">
        <f ca="1">IF(I$3=1,'7'!$O23,0)</f>
        <v>0</v>
      </c>
      <c r="J23" s="83">
        <f ca="1">IF(J$3=1,'8'!$O23,0)</f>
        <v>0</v>
      </c>
      <c r="K23" s="83">
        <f ca="1">IF(K$3=1,'9'!$O23,0)</f>
        <v>0</v>
      </c>
      <c r="L23" s="83">
        <f ca="1">IF(L$3=1,'10'!$O23,0)</f>
        <v>0</v>
      </c>
      <c r="M23" s="83">
        <f ca="1">IF(M$3=1,'11'!$O23,0)</f>
        <v>0</v>
      </c>
      <c r="N23" s="83">
        <f ca="1">IF(N$3=1,'12'!$O23,0)</f>
        <v>0</v>
      </c>
      <c r="O23" s="83">
        <f ca="1">IF(O$3=1,'13'!$O23,0)</f>
        <v>0</v>
      </c>
      <c r="P23" s="83">
        <f ca="1">IF(P$3=1,'14'!$O23,0)</f>
        <v>0</v>
      </c>
      <c r="Q23" s="83">
        <f ca="1"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17</v>
      </c>
      <c r="U23" s="85">
        <f t="shared" ca="1" si="4"/>
        <v>28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3">
      <c r="A24" s="81" t="str">
        <f>'Boat Name'!A24</f>
        <v>Sagacious</v>
      </c>
      <c r="B24" s="82">
        <v>100</v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 ca="1">IF(G$3=1,'5'!$O24,0)</f>
        <v>0</v>
      </c>
      <c r="H24" s="83">
        <f ca="1">IF(H$3=1,'6'!$O24,0)</f>
        <v>0</v>
      </c>
      <c r="I24" s="83">
        <f ca="1">IF(I$3=1,'7'!$O24,0)</f>
        <v>0</v>
      </c>
      <c r="J24" s="83">
        <f ca="1">IF(J$3=1,'8'!$O24,0)</f>
        <v>0</v>
      </c>
      <c r="K24" s="83">
        <f ca="1">IF(K$3=1,'9'!$O24,0)</f>
        <v>0</v>
      </c>
      <c r="L24" s="83">
        <f ca="1">IF(L$3=1,'10'!$O24,0)</f>
        <v>0</v>
      </c>
      <c r="M24" s="83">
        <f ca="1">IF(M$3=1,'11'!$O24,0)</f>
        <v>91</v>
      </c>
      <c r="N24" s="83">
        <f ca="1">IF(N$3=1,'12'!$O24,0)</f>
        <v>86</v>
      </c>
      <c r="O24" s="83">
        <f ca="1">IF(O$3=1,'13'!$O24,0)</f>
        <v>97</v>
      </c>
      <c r="P24" s="83">
        <f ca="1">IF(P$3=1,'14'!$O24,0)</f>
        <v>0</v>
      </c>
      <c r="Q24" s="83">
        <f ca="1">IF(Q$3=1,'15'!$O24,0)</f>
        <v>0</v>
      </c>
      <c r="R24" s="84">
        <f t="shared" ca="1" si="1"/>
        <v>374</v>
      </c>
      <c r="S24" s="85">
        <f t="shared" ca="1" si="2"/>
        <v>374</v>
      </c>
      <c r="T24" s="85">
        <f t="shared" ca="1" si="3"/>
        <v>11</v>
      </c>
      <c r="U24" s="85">
        <f t="shared" ca="1" si="4"/>
        <v>20</v>
      </c>
      <c r="V24" s="62"/>
      <c r="W24" s="83">
        <f t="shared" ref="W24:AG24" ca="1" si="25">LARGE($B24:$Q24,W$4)</f>
        <v>100</v>
      </c>
      <c r="X24" s="83">
        <f t="shared" ca="1" si="25"/>
        <v>97</v>
      </c>
      <c r="Y24" s="83">
        <f t="shared" ca="1" si="25"/>
        <v>91</v>
      </c>
      <c r="Z24" s="83">
        <f t="shared" ca="1" si="25"/>
        <v>86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374</v>
      </c>
    </row>
    <row r="25" spans="1:34" ht="12.75" customHeight="1" x14ac:dyDescent="0.3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 ca="1">IF(G$3=1,'5'!$O25,0)</f>
        <v>0</v>
      </c>
      <c r="H25" s="83">
        <f ca="1">IF(H$3=1,'6'!$O25,0)</f>
        <v>0</v>
      </c>
      <c r="I25" s="83">
        <f ca="1">IF(I$3=1,'7'!$O25,0)</f>
        <v>0</v>
      </c>
      <c r="J25" s="83">
        <f ca="1">IF(J$3=1,'8'!$O25,0)</f>
        <v>0</v>
      </c>
      <c r="K25" s="83">
        <f ca="1">IF(K$3=1,'9'!$O25,0)</f>
        <v>0</v>
      </c>
      <c r="L25" s="83">
        <f ca="1">IF(L$3=1,'10'!$O25,0)</f>
        <v>0</v>
      </c>
      <c r="M25" s="83">
        <f ca="1">IF(M$3=1,'11'!$O25,0)</f>
        <v>0</v>
      </c>
      <c r="N25" s="83">
        <f ca="1">IF(N$3=1,'12'!$O25,0)</f>
        <v>0</v>
      </c>
      <c r="O25" s="83">
        <f ca="1">IF(O$3=1,'13'!$O25,0)</f>
        <v>0</v>
      </c>
      <c r="P25" s="83">
        <f ca="1">IF(P$3=1,'14'!$O25,0)</f>
        <v>0</v>
      </c>
      <c r="Q25" s="83">
        <f ca="1"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17</v>
      </c>
      <c r="U25" s="85">
        <f t="shared" ca="1" si="4"/>
        <v>28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3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 ca="1">IF(G$3=1,'5'!$O26,0)</f>
        <v>0</v>
      </c>
      <c r="H26" s="83">
        <f ca="1">IF(H$3=1,'6'!$O26,0)</f>
        <v>0</v>
      </c>
      <c r="I26" s="83">
        <f ca="1">IF(I$3=1,'7'!$O26,0)</f>
        <v>0</v>
      </c>
      <c r="J26" s="83">
        <f ca="1">IF(J$3=1,'8'!$O26,0)</f>
        <v>0</v>
      </c>
      <c r="K26" s="83">
        <f ca="1">IF(K$3=1,'9'!$O26,0)</f>
        <v>0</v>
      </c>
      <c r="L26" s="83">
        <f ca="1">IF(L$3=1,'10'!$O26,0)</f>
        <v>0</v>
      </c>
      <c r="M26" s="83">
        <f ca="1">IF(M$3=1,'11'!$O26,0)</f>
        <v>0</v>
      </c>
      <c r="N26" s="83">
        <f ca="1">IF(N$3=1,'12'!$O26,0)</f>
        <v>0</v>
      </c>
      <c r="O26" s="83">
        <f ca="1">IF(O$3=1,'13'!$O26,0)</f>
        <v>0</v>
      </c>
      <c r="P26" s="83">
        <f ca="1">IF(P$3=1,'14'!$O26,0)</f>
        <v>0</v>
      </c>
      <c r="Q26" s="83">
        <f ca="1"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17</v>
      </c>
      <c r="U26" s="85">
        <f t="shared" ca="1" si="4"/>
        <v>28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3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 ca="1">IF(G$3=1,'5'!$O27,0)</f>
        <v>0</v>
      </c>
      <c r="H27" s="83">
        <f ca="1">IF(H$3=1,'6'!$O27,0)</f>
        <v>0</v>
      </c>
      <c r="I27" s="83">
        <f ca="1">IF(I$3=1,'7'!$O27,0)</f>
        <v>0</v>
      </c>
      <c r="J27" s="83">
        <f ca="1">IF(J$3=1,'8'!$O27,0)</f>
        <v>0</v>
      </c>
      <c r="K27" s="83">
        <f ca="1">IF(K$3=1,'9'!$O27,0)</f>
        <v>0</v>
      </c>
      <c r="L27" s="83">
        <f ca="1">IF(L$3=1,'10'!$O27,0)</f>
        <v>0</v>
      </c>
      <c r="M27" s="83">
        <f ca="1">IF(M$3=1,'11'!$O27,0)</f>
        <v>0</v>
      </c>
      <c r="N27" s="83">
        <f ca="1">IF(N$3=1,'12'!$O27,0)</f>
        <v>0</v>
      </c>
      <c r="O27" s="83">
        <f ca="1">IF(O$3=1,'13'!$O27,0)</f>
        <v>0</v>
      </c>
      <c r="P27" s="83">
        <f ca="1">IF(P$3=1,'14'!$O27,0)</f>
        <v>0</v>
      </c>
      <c r="Q27" s="83">
        <f ca="1"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17</v>
      </c>
      <c r="U27" s="85">
        <f t="shared" ca="1" si="4"/>
        <v>28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3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 ca="1">IF(G$3=1,'5'!$O28,0)</f>
        <v>72</v>
      </c>
      <c r="H28" s="83">
        <f>IF(H$3=1,'6'!$O28,0)</f>
        <v>0</v>
      </c>
      <c r="I28" s="83">
        <f ca="1">IF(I$3=1,'7'!$O28,0)</f>
        <v>73</v>
      </c>
      <c r="J28" s="83">
        <f ca="1">IF(J$3=1,'8'!$O28,0)</f>
        <v>0</v>
      </c>
      <c r="K28" s="83">
        <f ca="1">IF(K$3=1,'9'!$O28,0)</f>
        <v>0</v>
      </c>
      <c r="L28" s="83">
        <f ca="1">IF(L$3=1,'10'!$O28,0)</f>
        <v>75</v>
      </c>
      <c r="M28" s="83">
        <f ca="1">IF(M$3=1,'11'!$O28,0)</f>
        <v>71</v>
      </c>
      <c r="N28" s="83">
        <f ca="1">IF(N$3=1,'12'!$O28,0)</f>
        <v>0</v>
      </c>
      <c r="O28" s="83">
        <f ca="1">IF(O$3=1,'13'!$O28,0)</f>
        <v>71</v>
      </c>
      <c r="P28" s="83">
        <f ca="1">IF(P$3=1,'14'!$O28,0)</f>
        <v>73</v>
      </c>
      <c r="Q28" s="83">
        <f ca="1">IF(Q$3=1,'15'!$O28,0)</f>
        <v>74</v>
      </c>
      <c r="R28" s="84">
        <f t="shared" ca="1" si="1"/>
        <v>761</v>
      </c>
      <c r="S28" s="85">
        <f t="shared" ca="1" si="2"/>
        <v>690</v>
      </c>
      <c r="T28" s="85">
        <f t="shared" ca="1" si="3"/>
        <v>3</v>
      </c>
      <c r="U28" s="85">
        <f t="shared" ca="1" si="4"/>
        <v>10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75</v>
      </c>
      <c r="Z28" s="83">
        <f t="shared" ca="1" si="29"/>
        <v>75</v>
      </c>
      <c r="AA28" s="83">
        <f t="shared" ca="1" si="29"/>
        <v>74</v>
      </c>
      <c r="AB28" s="83">
        <f t="shared" ca="1" si="29"/>
        <v>73</v>
      </c>
      <c r="AC28" s="83">
        <f t="shared" ca="1" si="29"/>
        <v>73</v>
      </c>
      <c r="AD28" s="83">
        <f t="shared" ca="1" si="29"/>
        <v>72</v>
      </c>
      <c r="AE28" s="83">
        <f t="shared" ca="1" si="29"/>
        <v>71</v>
      </c>
      <c r="AF28" s="83">
        <f t="shared" ca="1" si="29"/>
        <v>71</v>
      </c>
      <c r="AG28" s="83">
        <f t="shared" ca="1" si="29"/>
        <v>0</v>
      </c>
      <c r="AH28" s="83">
        <f t="shared" ca="1" si="6"/>
        <v>690</v>
      </c>
    </row>
    <row r="29" spans="1:34" ht="12.75" customHeight="1" x14ac:dyDescent="0.3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 ca="1">IF(G$3=1,'5'!$O29,0)</f>
        <v>84</v>
      </c>
      <c r="H29" s="83">
        <f ca="1">IF(H$3=1,'6'!$O29,0)</f>
        <v>0</v>
      </c>
      <c r="I29" s="83">
        <f ca="1">IF(I$3=1,'7'!$O29,0)</f>
        <v>87</v>
      </c>
      <c r="J29" s="83">
        <f ca="1">IF(J$3=1,'8'!$O29,0)</f>
        <v>72</v>
      </c>
      <c r="K29" s="83">
        <f ca="1">IF(K$3=1,'9'!$O29,0)</f>
        <v>77</v>
      </c>
      <c r="L29" s="83">
        <f ca="1">IF(L$3=1,'10'!$O29,0)</f>
        <v>78</v>
      </c>
      <c r="M29" s="83">
        <f ca="1">IF(M$3=1,'11'!$O29,0)</f>
        <v>87</v>
      </c>
      <c r="N29" s="83">
        <f ca="1">IF(N$3=1,'12'!$O29,0)</f>
        <v>78</v>
      </c>
      <c r="O29" s="83">
        <f ca="1">IF(O$3=1,'13'!$O29,0)</f>
        <v>77</v>
      </c>
      <c r="P29" s="83">
        <f ca="1">IF(P$3=1,'14'!$O29,0)</f>
        <v>80</v>
      </c>
      <c r="Q29" s="83">
        <f ca="1">IF(Q$3=1,'15'!$O29,0)</f>
        <v>94</v>
      </c>
      <c r="R29" s="84">
        <f t="shared" ca="1" si="1"/>
        <v>1137</v>
      </c>
      <c r="S29" s="85">
        <f t="shared" ca="1" si="2"/>
        <v>755</v>
      </c>
      <c r="T29" s="85">
        <f t="shared" ca="1" si="3"/>
        <v>2</v>
      </c>
      <c r="U29" s="85">
        <f t="shared" ca="1" si="4"/>
        <v>6</v>
      </c>
      <c r="V29" s="62"/>
      <c r="W29" s="83">
        <f t="shared" ref="W29:AG29" ca="1" si="30">LARGE($B29:$Q29,W$4)</f>
        <v>94</v>
      </c>
      <c r="X29" s="83">
        <f t="shared" ca="1" si="30"/>
        <v>87</v>
      </c>
      <c r="Y29" s="83">
        <f t="shared" ca="1" si="30"/>
        <v>87</v>
      </c>
      <c r="Z29" s="83">
        <f t="shared" ca="1" si="30"/>
        <v>86</v>
      </c>
      <c r="AA29" s="83">
        <f t="shared" ca="1" si="30"/>
        <v>84</v>
      </c>
      <c r="AB29" s="83">
        <f t="shared" ca="1" si="30"/>
        <v>81</v>
      </c>
      <c r="AC29" s="83">
        <f t="shared" ca="1" si="30"/>
        <v>80</v>
      </c>
      <c r="AD29" s="83">
        <f t="shared" ca="1" si="30"/>
        <v>78</v>
      </c>
      <c r="AE29" s="83">
        <f t="shared" ca="1" si="30"/>
        <v>78</v>
      </c>
      <c r="AF29" s="83">
        <f t="shared" ca="1" si="30"/>
        <v>78</v>
      </c>
      <c r="AG29" s="83">
        <f t="shared" ca="1" si="30"/>
        <v>78</v>
      </c>
      <c r="AH29" s="83">
        <f t="shared" ca="1" si="6"/>
        <v>755</v>
      </c>
    </row>
    <row r="30" spans="1:34" ht="12.75" customHeight="1" x14ac:dyDescent="0.3">
      <c r="A30" s="81" t="str">
        <f>'Boat Name'!A30</f>
        <v>Glow Boat</v>
      </c>
      <c r="B30" s="82">
        <v>100</v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 ca="1">IF(G$3=1,'5'!$O30,0)</f>
        <v>77</v>
      </c>
      <c r="H30" s="83">
        <f ca="1">IF(H$3=1,'6'!$O30,0)</f>
        <v>96</v>
      </c>
      <c r="I30" s="83">
        <f ca="1">IF(I$3=1,'7'!$O30,0)</f>
        <v>77</v>
      </c>
      <c r="J30" s="83">
        <f ca="1">IF(J$3=1,'8'!$O30,0)</f>
        <v>88</v>
      </c>
      <c r="K30" s="83">
        <f ca="1">IF(K$3=1,'9'!$O30,0)</f>
        <v>0</v>
      </c>
      <c r="L30" s="83">
        <f ca="1">IF(L$3=1,'10'!$O30,0)</f>
        <v>0</v>
      </c>
      <c r="M30" s="83">
        <f ca="1">IF(M$3=1,'11'!$O30,0)</f>
        <v>0</v>
      </c>
      <c r="N30" s="83">
        <f ca="1">IF(N$3=1,'12'!$O30,0)</f>
        <v>0</v>
      </c>
      <c r="O30" s="83">
        <f ca="1">IF(O$3=1,'13'!$O30,0)</f>
        <v>91</v>
      </c>
      <c r="P30" s="83">
        <f ca="1">IF(P$3=1,'14'!$O30,0)</f>
        <v>0</v>
      </c>
      <c r="Q30" s="83">
        <f ca="1">IF(Q$3=1,'15'!$O30,0)</f>
        <v>72</v>
      </c>
      <c r="R30" s="84">
        <f t="shared" ca="1" si="1"/>
        <v>676</v>
      </c>
      <c r="S30" s="85">
        <f t="shared" ca="1" si="2"/>
        <v>676</v>
      </c>
      <c r="T30" s="85">
        <f t="shared" ca="1" si="3"/>
        <v>5</v>
      </c>
      <c r="U30" s="85">
        <f t="shared" ca="1" si="4"/>
        <v>12</v>
      </c>
      <c r="V30" s="62"/>
      <c r="W30" s="83">
        <f t="shared" ref="W30:AG30" ca="1" si="31">LARGE($B30:$Q30,W$4)</f>
        <v>100</v>
      </c>
      <c r="X30" s="83">
        <f t="shared" ca="1" si="31"/>
        <v>96</v>
      </c>
      <c r="Y30" s="83">
        <f t="shared" ca="1" si="31"/>
        <v>91</v>
      </c>
      <c r="Z30" s="83">
        <f t="shared" ca="1" si="31"/>
        <v>88</v>
      </c>
      <c r="AA30" s="83">
        <f t="shared" ca="1" si="31"/>
        <v>77</v>
      </c>
      <c r="AB30" s="83">
        <f t="shared" ca="1" si="31"/>
        <v>77</v>
      </c>
      <c r="AC30" s="83">
        <f t="shared" ca="1" si="31"/>
        <v>75</v>
      </c>
      <c r="AD30" s="83">
        <f t="shared" ca="1" si="31"/>
        <v>72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676</v>
      </c>
    </row>
    <row r="31" spans="1:34" ht="12.75" customHeight="1" x14ac:dyDescent="0.3">
      <c r="A31" s="81" t="str">
        <f>'Boat Name'!A31</f>
        <v>Hooligan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 ca="1">IF(G$3=1,'5'!$O31,0)</f>
        <v>0</v>
      </c>
      <c r="H31" s="83">
        <f ca="1">IF(H$3=1,'6'!$O31,0)</f>
        <v>9</v>
      </c>
      <c r="I31" s="83">
        <f ca="1">IF(I$3=1,'7'!$O31,0)</f>
        <v>0</v>
      </c>
      <c r="J31" s="83">
        <f ca="1">IF(J$3=1,'8'!$O31,0)</f>
        <v>0</v>
      </c>
      <c r="K31" s="83">
        <f ca="1">IF(K$3=1,'9'!$O31,0)</f>
        <v>0</v>
      </c>
      <c r="L31" s="83">
        <f ca="1">IF(L$3=1,'10'!$O31,0)</f>
        <v>0</v>
      </c>
      <c r="M31" s="83">
        <f ca="1">IF(M$3=1,'11'!$O31,0)</f>
        <v>0</v>
      </c>
      <c r="N31" s="83">
        <f ca="1">IF(N$3=1,'12'!$O31,0)</f>
        <v>0</v>
      </c>
      <c r="O31" s="83">
        <f ca="1">IF(O$3=1,'13'!$O31,0)</f>
        <v>0</v>
      </c>
      <c r="P31" s="83">
        <f ca="1">IF(P$3=1,'14'!$O31,0)</f>
        <v>0</v>
      </c>
      <c r="Q31" s="83">
        <f ca="1">IF(Q$3=1,'15'!$O31,0)</f>
        <v>0</v>
      </c>
      <c r="R31" s="84">
        <f t="shared" ca="1" si="1"/>
        <v>9</v>
      </c>
      <c r="S31" s="85">
        <f t="shared" ca="1" si="2"/>
        <v>9</v>
      </c>
      <c r="T31" s="85">
        <f t="shared" ca="1" si="3"/>
        <v>16</v>
      </c>
      <c r="U31" s="85">
        <f t="shared" ca="1" si="4"/>
        <v>27</v>
      </c>
      <c r="V31" s="62"/>
      <c r="W31" s="83">
        <f t="shared" ref="W31:AG31" ca="1" si="32">LARGE($B31:$Q31,W$4)</f>
        <v>9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9</v>
      </c>
    </row>
    <row r="32" spans="1:34" ht="12.75" customHeight="1" x14ac:dyDescent="0.3">
      <c r="A32" s="81" t="str">
        <f>'Boat Name'!A32</f>
        <v>Holiday Routine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 ca="1">IF(G$3=1,'5'!$O32,0)</f>
        <v>0</v>
      </c>
      <c r="H32" s="83">
        <f ca="1">IF(H$3=1,'6'!$O32,0)</f>
        <v>0</v>
      </c>
      <c r="I32" s="83">
        <f ca="1">IF(I$3=1,'7'!$O32,0)</f>
        <v>0</v>
      </c>
      <c r="J32" s="83">
        <f ca="1">IF(J$3=1,'8'!$O32,0)</f>
        <v>0</v>
      </c>
      <c r="K32" s="83">
        <f ca="1">IF(K$3=1,'9'!$O32,0)</f>
        <v>0</v>
      </c>
      <c r="L32" s="83">
        <f ca="1">IF(L$3=1,'10'!$O32,0)</f>
        <v>0</v>
      </c>
      <c r="M32" s="83">
        <f ca="1">IF(M$3=1,'11'!$O32,0)</f>
        <v>0</v>
      </c>
      <c r="N32" s="83">
        <f ca="1">IF(N$3=1,'12'!$O32,0)</f>
        <v>0</v>
      </c>
      <c r="O32" s="83">
        <f ca="1">IF(O$3=1,'13'!$O32,0)</f>
        <v>0</v>
      </c>
      <c r="P32" s="83">
        <f ca="1">IF(P$3=1,'14'!$O32,0)</f>
        <v>0</v>
      </c>
      <c r="Q32" s="83">
        <f ca="1">IF(Q$3=1,'15'!$O32,0)</f>
        <v>88</v>
      </c>
      <c r="R32" s="84">
        <f t="shared" ca="1" si="1"/>
        <v>88</v>
      </c>
      <c r="S32" s="85">
        <f t="shared" ca="1" si="2"/>
        <v>88</v>
      </c>
      <c r="T32" s="85">
        <f t="shared" ca="1" si="3"/>
        <v>14</v>
      </c>
      <c r="U32" s="85">
        <f t="shared" ca="1" si="4"/>
        <v>25</v>
      </c>
      <c r="V32" s="62"/>
      <c r="W32" s="83">
        <f t="shared" ref="W32:AG32" ca="1" si="33">LARGE($B32:$Q32,W$4)</f>
        <v>88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88</v>
      </c>
    </row>
    <row r="33" spans="1:37" ht="12.75" customHeight="1" x14ac:dyDescent="0.3">
      <c r="A33" s="81" t="str">
        <f>'Boat Name'!A33</f>
        <v>Sonas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 ca="1">IF(G$3=1,'5'!$O33,0)</f>
        <v>0</v>
      </c>
      <c r="H33" s="83">
        <f ca="1">IF(H$3=1,'6'!$O33,0)</f>
        <v>0</v>
      </c>
      <c r="I33" s="83">
        <f ca="1">IF(I$3=1,'7'!$O33,0)</f>
        <v>0</v>
      </c>
      <c r="J33" s="83">
        <f ca="1">IF(J$3=1,'8'!$O33,0)</f>
        <v>0</v>
      </c>
      <c r="K33" s="83">
        <f ca="1">IF(K$3=1,'9'!$O33,0)</f>
        <v>0</v>
      </c>
      <c r="L33" s="83">
        <f ca="1">IF(L$3=1,'10'!$O33,0)</f>
        <v>0</v>
      </c>
      <c r="M33" s="83">
        <f ca="1">IF(M$3=1,'11'!$O33,0)</f>
        <v>0</v>
      </c>
      <c r="N33" s="83">
        <f ca="1">IF(N$3=1,'12'!$O33,0)</f>
        <v>0</v>
      </c>
      <c r="O33" s="83">
        <f ca="1">IF(O$3=1,'13'!$O33,0)</f>
        <v>0</v>
      </c>
      <c r="P33" s="83">
        <f ca="1">IF(P$3=1,'14'!$O33,0)</f>
        <v>0</v>
      </c>
      <c r="Q33" s="83">
        <f ca="1"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17</v>
      </c>
      <c r="U33" s="85">
        <f t="shared" ca="1" si="4"/>
        <v>28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3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 ca="1">IF(G$3=1,'5'!$O34,0)</f>
        <v>0</v>
      </c>
      <c r="H34" s="83">
        <f ca="1">IF(H$3=1,'6'!$O34,0)</f>
        <v>0</v>
      </c>
      <c r="I34" s="83">
        <f ca="1">IF(I$3=1,'7'!$O34,0)</f>
        <v>0</v>
      </c>
      <c r="J34" s="83">
        <f ca="1">IF(J$3=1,'8'!$O34,0)</f>
        <v>0</v>
      </c>
      <c r="K34" s="83">
        <f ca="1">IF(K$3=1,'9'!$O34,0)</f>
        <v>0</v>
      </c>
      <c r="L34" s="83">
        <f ca="1">IF(L$3=1,'10'!$O34,0)</f>
        <v>0</v>
      </c>
      <c r="M34" s="83">
        <f ca="1">IF(M$3=1,'11'!$O34,0)</f>
        <v>0</v>
      </c>
      <c r="N34" s="83">
        <f ca="1">IF(N$3=1,'12'!$O34,0)</f>
        <v>0</v>
      </c>
      <c r="O34" s="83">
        <f ca="1">IF(O$3=1,'13'!$O34,0)</f>
        <v>0</v>
      </c>
      <c r="P34" s="83">
        <f ca="1">IF(P$3=1,'14'!$O34,0)</f>
        <v>0</v>
      </c>
      <c r="Q34" s="83">
        <f ca="1"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17</v>
      </c>
      <c r="U34" s="85">
        <f t="shared" ca="1" si="4"/>
        <v>28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5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3">
      <c r="A36" s="58" t="s">
        <v>101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ca="1" si="36"/>
        <v>94</v>
      </c>
      <c r="H36" s="60">
        <f t="shared" ca="1" si="36"/>
        <v>96</v>
      </c>
      <c r="I36" s="60">
        <f t="shared" ca="1" si="36"/>
        <v>92</v>
      </c>
      <c r="J36" s="60">
        <f t="shared" ca="1" si="36"/>
        <v>94</v>
      </c>
      <c r="K36" s="60">
        <f t="shared" ca="1" si="36"/>
        <v>94</v>
      </c>
      <c r="L36" s="60">
        <f t="shared" ca="1" si="36"/>
        <v>90</v>
      </c>
      <c r="M36" s="60">
        <f t="shared" ca="1" si="36"/>
        <v>92</v>
      </c>
      <c r="N36" s="60">
        <f t="shared" ca="1" si="36"/>
        <v>97</v>
      </c>
      <c r="O36" s="60">
        <f t="shared" ca="1" si="36"/>
        <v>92</v>
      </c>
      <c r="P36" s="60">
        <f t="shared" ca="1" si="36"/>
        <v>87</v>
      </c>
      <c r="Q36" s="60">
        <f t="shared" ca="1" si="36"/>
        <v>96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103</v>
      </c>
      <c r="AI36" s="94"/>
      <c r="AJ36" s="94"/>
      <c r="AK36" s="94"/>
    </row>
    <row r="37" spans="1:37" ht="12.75" customHeight="1" x14ac:dyDescent="0.3">
      <c r="A37" s="58" t="str">
        <f>'Boat Name'!A36</f>
        <v>Season 2026</v>
      </c>
      <c r="B37" s="71" t="s">
        <v>105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106</v>
      </c>
      <c r="S37" s="99"/>
      <c r="T37" s="100" t="s">
        <v>107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108</v>
      </c>
    </row>
    <row r="38" spans="1:37" ht="12.75" customHeight="1" x14ac:dyDescent="0.3">
      <c r="A38" s="71" t="s">
        <v>129</v>
      </c>
      <c r="B38" s="71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75" t="s">
        <v>119</v>
      </c>
      <c r="L38" s="75" t="s">
        <v>120</v>
      </c>
      <c r="M38" s="75" t="s">
        <v>121</v>
      </c>
      <c r="N38" s="75" t="s">
        <v>122</v>
      </c>
      <c r="O38" s="75" t="s">
        <v>123</v>
      </c>
      <c r="P38" s="75" t="s">
        <v>124</v>
      </c>
      <c r="Q38" s="75" t="s">
        <v>125</v>
      </c>
      <c r="R38" s="102" t="s">
        <v>8</v>
      </c>
      <c r="S38" s="103" t="str">
        <f>S4</f>
        <v>60% Total</v>
      </c>
      <c r="T38" s="104" t="s">
        <v>127</v>
      </c>
      <c r="U38" s="105" t="s">
        <v>127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9</v>
      </c>
      <c r="AI38" s="80"/>
      <c r="AJ38" s="80"/>
      <c r="AK38" s="80"/>
    </row>
    <row r="39" spans="1:37" ht="12.75" customHeight="1" x14ac:dyDescent="0.3">
      <c r="A39" s="81" t="str">
        <f>'Boat Name'!A39</f>
        <v>Alive</v>
      </c>
      <c r="B39" s="82">
        <v>100</v>
      </c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 ca="1">IF(G$3=1,'5'!$O39,0)</f>
        <v>88</v>
      </c>
      <c r="H39" s="83">
        <f>IF(H$3=1,'6'!$O39,0)</f>
        <v>0</v>
      </c>
      <c r="I39" s="83">
        <f ca="1">IF(I$3=1,'7'!$O39,0)</f>
        <v>75</v>
      </c>
      <c r="J39" s="83">
        <f ca="1">IF(J$3=1,'8'!$O39,0)</f>
        <v>94</v>
      </c>
      <c r="K39" s="83">
        <f ca="1">IF(K$3=1,'9'!$O39,0)</f>
        <v>84</v>
      </c>
      <c r="L39" s="83">
        <f ca="1">IF(L$3=1,'10'!$O39,0)</f>
        <v>90</v>
      </c>
      <c r="M39" s="83">
        <f ca="1">IF(M$3=1,'11'!$O39,0)</f>
        <v>92</v>
      </c>
      <c r="N39" s="83">
        <f ca="1">IF(N$3=1,'12'!$O39,0)</f>
        <v>75</v>
      </c>
      <c r="O39" s="83">
        <f ca="1">IF(O$3=1,'13'!$O39,0)</f>
        <v>75</v>
      </c>
      <c r="P39" s="83">
        <f ca="1">IF(P$3=1,'14'!$O39,0)</f>
        <v>81</v>
      </c>
      <c r="Q39" s="83">
        <f ca="1">IF(Q$3=1,'15'!$O39,0)</f>
        <v>0</v>
      </c>
      <c r="R39" s="84">
        <f t="shared" ref="R39:R74" ca="1" si="38">SUM(B39:Q39)</f>
        <v>1191</v>
      </c>
      <c r="S39" s="85">
        <f t="shared" ref="S39:S74" ca="1" si="39">AH39</f>
        <v>809</v>
      </c>
      <c r="T39" s="85">
        <f t="shared" ref="T39:T74" ca="1" si="40">RANK(S39,$S$39:$S$74)</f>
        <v>2</v>
      </c>
      <c r="U39" s="85">
        <f t="shared" ref="U39:U74" ca="1" si="41">RANK(S39,$S$5:$S$74)</f>
        <v>2</v>
      </c>
      <c r="V39" s="62"/>
      <c r="W39" s="83">
        <f t="shared" ref="W39:AG39" ca="1" si="42">LARGE($B39:$Q39,W$4)</f>
        <v>100</v>
      </c>
      <c r="X39" s="83">
        <f t="shared" ca="1" si="42"/>
        <v>96</v>
      </c>
      <c r="Y39" s="83">
        <f t="shared" ca="1" si="42"/>
        <v>94</v>
      </c>
      <c r="Z39" s="83">
        <f t="shared" ca="1" si="42"/>
        <v>92</v>
      </c>
      <c r="AA39" s="83">
        <f t="shared" ca="1" si="42"/>
        <v>90</v>
      </c>
      <c r="AB39" s="83">
        <f t="shared" ca="1" si="42"/>
        <v>88</v>
      </c>
      <c r="AC39" s="83">
        <f t="shared" ca="1" si="42"/>
        <v>84</v>
      </c>
      <c r="AD39" s="83">
        <f t="shared" ca="1" si="42"/>
        <v>84</v>
      </c>
      <c r="AE39" s="83">
        <f t="shared" ca="1" si="42"/>
        <v>81</v>
      </c>
      <c r="AF39" s="83">
        <f t="shared" ca="1" si="42"/>
        <v>80</v>
      </c>
      <c r="AG39" s="83">
        <f t="shared" ca="1" si="42"/>
        <v>77</v>
      </c>
      <c r="AH39" s="83">
        <f t="shared" ref="AH39:AH74" ca="1" si="43">SUM(W39:OFFSET(W39,0,($AH$4-1)))</f>
        <v>809</v>
      </c>
    </row>
    <row r="40" spans="1:37" ht="12.75" customHeight="1" x14ac:dyDescent="0.3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 ca="1">IF(G$3=1,'5'!$O40,0)</f>
        <v>74</v>
      </c>
      <c r="H40" s="83">
        <f ca="1">IF(H$3=1,'6'!$O40,0)</f>
        <v>86</v>
      </c>
      <c r="I40" s="83">
        <f ca="1">IF(I$3=1,'7'!$O40,0)</f>
        <v>82</v>
      </c>
      <c r="J40" s="83">
        <f ca="1">IF(J$3=1,'8'!$O40,0)</f>
        <v>72</v>
      </c>
      <c r="K40" s="83">
        <f ca="1">IF(K$3=1,'9'!$O40,0)</f>
        <v>88</v>
      </c>
      <c r="L40" s="83">
        <f ca="1">IF(L$3=1,'10'!$O40,0)</f>
        <v>75</v>
      </c>
      <c r="M40" s="83">
        <f ca="1">IF(M$3=1,'11'!$O40,0)</f>
        <v>75</v>
      </c>
      <c r="N40" s="83">
        <f ca="1">IF(N$3=1,'12'!$O40,0)</f>
        <v>91</v>
      </c>
      <c r="O40" s="83">
        <f ca="1">IF(O$3=1,'13'!$O40,0)</f>
        <v>86</v>
      </c>
      <c r="P40" s="83">
        <f ca="1">IF(P$3=1,'14'!$O40,0)</f>
        <v>87</v>
      </c>
      <c r="Q40" s="83">
        <f ca="1">IF(Q$3=1,'15'!$O40,0)</f>
        <v>72</v>
      </c>
      <c r="R40" s="84">
        <f t="shared" ca="1" si="38"/>
        <v>1220</v>
      </c>
      <c r="S40" s="85">
        <f t="shared" ca="1" si="39"/>
        <v>781</v>
      </c>
      <c r="T40" s="85">
        <f t="shared" ca="1" si="40"/>
        <v>4</v>
      </c>
      <c r="U40" s="85">
        <f t="shared" ca="1" si="41"/>
        <v>5</v>
      </c>
      <c r="V40" s="62"/>
      <c r="W40" s="83">
        <f t="shared" ref="W40:AG40" ca="1" si="44">LARGE($B40:$Q40,W$4)</f>
        <v>100</v>
      </c>
      <c r="X40" s="83">
        <f t="shared" ca="1" si="44"/>
        <v>91</v>
      </c>
      <c r="Y40" s="83">
        <f t="shared" ca="1" si="44"/>
        <v>88</v>
      </c>
      <c r="Z40" s="83">
        <f t="shared" ca="1" si="44"/>
        <v>87</v>
      </c>
      <c r="AA40" s="83">
        <f t="shared" ca="1" si="44"/>
        <v>86</v>
      </c>
      <c r="AB40" s="83">
        <f t="shared" ca="1" si="44"/>
        <v>86</v>
      </c>
      <c r="AC40" s="83">
        <f t="shared" ca="1" si="44"/>
        <v>86</v>
      </c>
      <c r="AD40" s="83">
        <f t="shared" ca="1" si="44"/>
        <v>82</v>
      </c>
      <c r="AE40" s="83">
        <f t="shared" ca="1" si="44"/>
        <v>75</v>
      </c>
      <c r="AF40" s="83">
        <f t="shared" ca="1" si="44"/>
        <v>75</v>
      </c>
      <c r="AG40" s="83">
        <f t="shared" ca="1" si="44"/>
        <v>74</v>
      </c>
      <c r="AH40" s="83">
        <f t="shared" ca="1" si="43"/>
        <v>781</v>
      </c>
    </row>
    <row r="41" spans="1:37" ht="12.75" customHeight="1" x14ac:dyDescent="0.3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 ca="1">IF(G$3=1,'5'!$O41,0)</f>
        <v>0</v>
      </c>
      <c r="H41" s="83">
        <f ca="1">IF(H$3=1,'6'!$O41,0)</f>
        <v>0</v>
      </c>
      <c r="I41" s="83">
        <f ca="1">IF(I$3=1,'7'!$O41,0)</f>
        <v>0</v>
      </c>
      <c r="J41" s="83">
        <f ca="1">IF(J$3=1,'8'!$O41,0)</f>
        <v>0</v>
      </c>
      <c r="K41" s="83">
        <f ca="1">IF(K$3=1,'9'!$O41,0)</f>
        <v>0</v>
      </c>
      <c r="L41" s="83">
        <f ca="1">IF(L$3=1,'10'!$O41,0)</f>
        <v>0</v>
      </c>
      <c r="M41" s="83">
        <f ca="1">IF(M$3=1,'11'!$O41,0)</f>
        <v>0</v>
      </c>
      <c r="N41" s="83">
        <f ca="1">IF(N$3=1,'12'!$O41,0)</f>
        <v>0</v>
      </c>
      <c r="O41" s="83">
        <f ca="1">IF(O$3=1,'13'!$O41,0)</f>
        <v>0</v>
      </c>
      <c r="P41" s="83">
        <f ca="1">IF(P$3=1,'14'!$O41,0)</f>
        <v>0</v>
      </c>
      <c r="Q41" s="83">
        <f ca="1"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12</v>
      </c>
      <c r="U41" s="85">
        <f t="shared" ca="1" si="41"/>
        <v>28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3">
      <c r="A42" s="81" t="str">
        <f>'Boat Name'!A42</f>
        <v>Dulcinea</v>
      </c>
      <c r="B42" s="82">
        <f ca="1">IF('Boat Name'!F42&gt;0,IF(OFFSET($B$3,0,'Boat Name'!F42, )=1,IF('Boat Name'!$C$2=0,OFFSET($B$36,0,'Boat Name'!F42),IF('Boat Name'!$C$2=1,OFFSET($B$3,0,'Boat Name'!F42)*100,"")),""),"")</f>
        <v>100</v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 ca="1">IF(G$3=1,'5'!$O42,0)</f>
        <v>0</v>
      </c>
      <c r="H42" s="83">
        <f>IF(H$3=1,'6'!$O42,0)</f>
        <v>0</v>
      </c>
      <c r="I42" s="83">
        <f ca="1">IF(I$3=1,'7'!$O42,0)</f>
        <v>72</v>
      </c>
      <c r="J42" s="83">
        <f ca="1">IF(J$3=1,'8'!$O42,0)</f>
        <v>74</v>
      </c>
      <c r="K42" s="83">
        <f ca="1">IF(K$3=1,'9'!$O42,0)</f>
        <v>0</v>
      </c>
      <c r="L42" s="83">
        <f ca="1">IF(L$3=1,'10'!$O42,0)</f>
        <v>0</v>
      </c>
      <c r="M42" s="83">
        <f ca="1">IF(M$3=1,'11'!$O42,0)</f>
        <v>78</v>
      </c>
      <c r="N42" s="83">
        <f ca="1">IF(N$3=1,'12'!$O42,0)</f>
        <v>80</v>
      </c>
      <c r="O42" s="83">
        <f ca="1">IF(O$3=1,'13'!$O42,0)</f>
        <v>82</v>
      </c>
      <c r="P42" s="83">
        <f ca="1">IF(P$3=1,'14'!$O42,0)</f>
        <v>0</v>
      </c>
      <c r="Q42" s="83">
        <f ca="1">IF(Q$3=1,'15'!$O42,0)</f>
        <v>74</v>
      </c>
      <c r="R42" s="84">
        <f t="shared" ca="1" si="38"/>
        <v>714</v>
      </c>
      <c r="S42" s="85">
        <f t="shared" ca="1" si="39"/>
        <v>714</v>
      </c>
      <c r="T42" s="85">
        <f t="shared" ca="1" si="40"/>
        <v>7</v>
      </c>
      <c r="U42" s="85">
        <f t="shared" ca="1" si="41"/>
        <v>9</v>
      </c>
      <c r="V42" s="62"/>
      <c r="W42" s="83">
        <f t="shared" ref="W42:AG42" ca="1" si="46">LARGE($B42:$Q42,W$4)</f>
        <v>100</v>
      </c>
      <c r="X42" s="83">
        <f t="shared" ca="1" si="46"/>
        <v>82</v>
      </c>
      <c r="Y42" s="83">
        <f t="shared" ca="1" si="46"/>
        <v>80</v>
      </c>
      <c r="Z42" s="83">
        <f t="shared" ca="1" si="46"/>
        <v>80</v>
      </c>
      <c r="AA42" s="83">
        <f t="shared" ca="1" si="46"/>
        <v>78</v>
      </c>
      <c r="AB42" s="83">
        <f t="shared" ca="1" si="46"/>
        <v>74</v>
      </c>
      <c r="AC42" s="83">
        <f t="shared" ca="1" si="46"/>
        <v>74</v>
      </c>
      <c r="AD42" s="83">
        <f t="shared" ca="1" si="46"/>
        <v>74</v>
      </c>
      <c r="AE42" s="83">
        <f t="shared" ca="1" si="46"/>
        <v>72</v>
      </c>
      <c r="AF42" s="83">
        <f t="shared" ca="1" si="46"/>
        <v>0</v>
      </c>
      <c r="AG42" s="83">
        <f t="shared" ca="1" si="46"/>
        <v>0</v>
      </c>
      <c r="AH42" s="83">
        <f t="shared" ca="1" si="43"/>
        <v>714</v>
      </c>
    </row>
    <row r="43" spans="1:37" ht="12.75" customHeight="1" x14ac:dyDescent="0.3">
      <c r="A43" s="81" t="str">
        <f>'Boat Name'!A43</f>
        <v>Eclipse</v>
      </c>
      <c r="B43" s="82" t="s">
        <v>128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 ca="1">IF(G$3=1,'5'!$O43,0)</f>
        <v>0</v>
      </c>
      <c r="H43" s="83">
        <f ca="1">IF(H$3=1,'6'!$O43,0)</f>
        <v>0</v>
      </c>
      <c r="I43" s="83">
        <f ca="1">IF(I$3=1,'7'!$O43,0)</f>
        <v>0</v>
      </c>
      <c r="J43" s="83">
        <f ca="1">IF(J$3=1,'8'!$O43,0)</f>
        <v>0</v>
      </c>
      <c r="K43" s="83">
        <f ca="1">IF(K$3=1,'9'!$O43,0)</f>
        <v>0</v>
      </c>
      <c r="L43" s="83">
        <f ca="1">IF(L$3=1,'10'!$O43,0)</f>
        <v>0</v>
      </c>
      <c r="M43" s="83">
        <f ca="1">IF(M$3=1,'11'!$O43,0)</f>
        <v>0</v>
      </c>
      <c r="N43" s="83">
        <f ca="1">IF(N$3=1,'12'!$O43,0)</f>
        <v>0</v>
      </c>
      <c r="O43" s="83">
        <f ca="1">IF(O$3=1,'13'!$O43,0)</f>
        <v>0</v>
      </c>
      <c r="P43" s="83">
        <f ca="1">IF(P$3=1,'14'!$O43,0)</f>
        <v>0</v>
      </c>
      <c r="Q43" s="83">
        <f ca="1"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12</v>
      </c>
      <c r="U43" s="85">
        <f t="shared" ca="1" si="41"/>
        <v>28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3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 ca="1">IF(G$3=1,'5'!$O44,0)</f>
        <v>0</v>
      </c>
      <c r="H44" s="83">
        <f ca="1">IF(H$3=1,'6'!$O44,0)</f>
        <v>0</v>
      </c>
      <c r="I44" s="83">
        <f ca="1">IF(I$3=1,'7'!$O44,0)</f>
        <v>0</v>
      </c>
      <c r="J44" s="83">
        <f ca="1">IF(J$3=1,'8'!$O44,0)</f>
        <v>0</v>
      </c>
      <c r="K44" s="83">
        <f ca="1">IF(K$3=1,'9'!$O44,0)</f>
        <v>0</v>
      </c>
      <c r="L44" s="83">
        <f ca="1">IF(L$3=1,'10'!$O44,0)</f>
        <v>0</v>
      </c>
      <c r="M44" s="83">
        <f ca="1">IF(M$3=1,'11'!$O44,0)</f>
        <v>0</v>
      </c>
      <c r="N44" s="83">
        <f ca="1">IF(N$3=1,'12'!$O44,0)</f>
        <v>0</v>
      </c>
      <c r="O44" s="83">
        <f ca="1">IF(O$3=1,'13'!$O44,0)</f>
        <v>0</v>
      </c>
      <c r="P44" s="83">
        <f ca="1">IF(P$3=1,'14'!$O44,0)</f>
        <v>0</v>
      </c>
      <c r="Q44" s="83">
        <f ca="1"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12</v>
      </c>
      <c r="U44" s="85">
        <f t="shared" ca="1" si="41"/>
        <v>28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3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 ca="1">IF(G$3=1,'5'!$O45,0)</f>
        <v>0</v>
      </c>
      <c r="H45" s="83">
        <f ca="1">IF(H$3=1,'6'!$O45,0)</f>
        <v>0</v>
      </c>
      <c r="I45" s="83">
        <f ca="1">IF(I$3=1,'7'!$O45,0)</f>
        <v>0</v>
      </c>
      <c r="J45" s="83">
        <f ca="1">IF(J$3=1,'8'!$O45,0)</f>
        <v>0</v>
      </c>
      <c r="K45" s="83">
        <f ca="1">IF(K$3=1,'9'!$O45,0)</f>
        <v>0</v>
      </c>
      <c r="L45" s="83">
        <f ca="1">IF(L$3=1,'10'!$O45,0)</f>
        <v>0</v>
      </c>
      <c r="M45" s="83">
        <f ca="1">IF(M$3=1,'11'!$O45,0)</f>
        <v>0</v>
      </c>
      <c r="N45" s="83">
        <f ca="1">IF(N$3=1,'12'!$O45,0)</f>
        <v>0</v>
      </c>
      <c r="O45" s="83">
        <f ca="1">IF(O$3=1,'13'!$O45,0)</f>
        <v>0</v>
      </c>
      <c r="P45" s="83">
        <f ca="1">IF(P$3=1,'14'!$O45,0)</f>
        <v>0</v>
      </c>
      <c r="Q45" s="83">
        <f ca="1"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12</v>
      </c>
      <c r="U45" s="85">
        <f t="shared" ca="1" si="41"/>
        <v>28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3">
      <c r="A46" s="81" t="str">
        <f>'Boat Name'!A46</f>
        <v>Jesse Leigh</v>
      </c>
      <c r="B46" s="82">
        <v>100</v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 ca="1">IF(G$3=1,'5'!$O46,0)</f>
        <v>80</v>
      </c>
      <c r="H46" s="83">
        <f ca="1">IF(H$3=1,'6'!$O46,0)</f>
        <v>0</v>
      </c>
      <c r="I46" s="83">
        <f ca="1">IF(I$3=1,'7'!$O46,0)</f>
        <v>0</v>
      </c>
      <c r="J46" s="83">
        <f ca="1">IF(J$3=1,'8'!$O46,0)</f>
        <v>0</v>
      </c>
      <c r="K46" s="83">
        <f ca="1">IF(K$3=1,'9'!$O46,0)</f>
        <v>0</v>
      </c>
      <c r="L46" s="83">
        <f ca="1">IF(L$3=1,'10'!$O46,0)</f>
        <v>0</v>
      </c>
      <c r="M46" s="83">
        <f ca="1">IF(M$3=1,'11'!$O46,0)</f>
        <v>0</v>
      </c>
      <c r="N46" s="83">
        <f ca="1">IF(N$3=1,'12'!$O46,0)</f>
        <v>73</v>
      </c>
      <c r="O46" s="83">
        <f ca="1">IF(O$3=1,'13'!$O46,0)</f>
        <v>0</v>
      </c>
      <c r="P46" s="83">
        <f ca="1">IF(P$3=1,'14'!$O46,0)</f>
        <v>0</v>
      </c>
      <c r="Q46" s="83">
        <f ca="1">IF(Q$3=1,'15'!$O46,0)</f>
        <v>86</v>
      </c>
      <c r="R46" s="84">
        <f t="shared" ca="1" si="38"/>
        <v>585</v>
      </c>
      <c r="S46" s="85">
        <f t="shared" ca="1" si="39"/>
        <v>585</v>
      </c>
      <c r="T46" s="85">
        <f t="shared" ca="1" si="40"/>
        <v>8</v>
      </c>
      <c r="U46" s="85">
        <f t="shared" ca="1" si="41"/>
        <v>15</v>
      </c>
      <c r="V46" s="62"/>
      <c r="W46" s="83">
        <f t="shared" ref="W46:AG46" ca="1" si="50">LARGE($B46:$Q46,W$4)</f>
        <v>100</v>
      </c>
      <c r="X46" s="83">
        <f t="shared" ca="1" si="50"/>
        <v>86</v>
      </c>
      <c r="Y46" s="83">
        <f t="shared" ca="1" si="50"/>
        <v>84</v>
      </c>
      <c r="Z46" s="83">
        <f t="shared" ca="1" si="50"/>
        <v>82</v>
      </c>
      <c r="AA46" s="83">
        <f t="shared" ca="1" si="50"/>
        <v>80</v>
      </c>
      <c r="AB46" s="83">
        <f t="shared" ca="1" si="50"/>
        <v>80</v>
      </c>
      <c r="AC46" s="83">
        <f t="shared" ca="1" si="50"/>
        <v>73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585</v>
      </c>
    </row>
    <row r="47" spans="1:37" ht="12.75" customHeight="1" x14ac:dyDescent="0.3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 ca="1">IF(G$3=1,'5'!$O47,0)</f>
        <v>84</v>
      </c>
      <c r="H47" s="83">
        <f>IF(H$3=1,'6'!$O47,0)</f>
        <v>0</v>
      </c>
      <c r="I47" s="83">
        <f ca="1">IF(I$3=1,'7'!$O47,0)</f>
        <v>78</v>
      </c>
      <c r="J47" s="83">
        <f ca="1">IF(J$3=1,'8'!$O47,0)</f>
        <v>77</v>
      </c>
      <c r="K47" s="83">
        <f ca="1">IF(K$3=1,'9'!$O47,0)</f>
        <v>74</v>
      </c>
      <c r="L47" s="83">
        <f ca="1">IF(L$3=1,'10'!$O47,0)</f>
        <v>0</v>
      </c>
      <c r="M47" s="83">
        <f ca="1">IF(M$3=1,'11'!$O47,0)</f>
        <v>72</v>
      </c>
      <c r="N47" s="83">
        <f ca="1">IF(N$3=1,'12'!$O47,0)</f>
        <v>87</v>
      </c>
      <c r="O47" s="83">
        <f ca="1">IF(O$3=1,'13'!$O47,0)</f>
        <v>72</v>
      </c>
      <c r="P47" s="83">
        <f ca="1">IF(P$3=1,'14'!$O47,0)</f>
        <v>73</v>
      </c>
      <c r="Q47" s="83">
        <f ca="1">IF(Q$3=1,'15'!$O47,0)</f>
        <v>76</v>
      </c>
      <c r="R47" s="84">
        <f t="shared" ca="1" si="38"/>
        <v>1026</v>
      </c>
      <c r="S47" s="85">
        <f t="shared" ca="1" si="39"/>
        <v>735</v>
      </c>
      <c r="T47" s="85">
        <f t="shared" ca="1" si="40"/>
        <v>6</v>
      </c>
      <c r="U47" s="85">
        <f t="shared" ca="1" si="41"/>
        <v>8</v>
      </c>
      <c r="V47" s="62"/>
      <c r="W47" s="83">
        <f t="shared" ref="W47:AG47" ca="1" si="51">LARGE($B47:$Q47,W$4)</f>
        <v>100</v>
      </c>
      <c r="X47" s="83">
        <f t="shared" ca="1" si="51"/>
        <v>87</v>
      </c>
      <c r="Y47" s="83">
        <f t="shared" ca="1" si="51"/>
        <v>84</v>
      </c>
      <c r="Z47" s="83">
        <f t="shared" ca="1" si="51"/>
        <v>79</v>
      </c>
      <c r="AA47" s="83">
        <f t="shared" ca="1" si="51"/>
        <v>78</v>
      </c>
      <c r="AB47" s="83">
        <f t="shared" ca="1" si="51"/>
        <v>77</v>
      </c>
      <c r="AC47" s="83">
        <f t="shared" ca="1" si="51"/>
        <v>77</v>
      </c>
      <c r="AD47" s="83">
        <f t="shared" ca="1" si="51"/>
        <v>77</v>
      </c>
      <c r="AE47" s="83">
        <f t="shared" ca="1" si="51"/>
        <v>76</v>
      </c>
      <c r="AF47" s="83">
        <f t="shared" ca="1" si="51"/>
        <v>74</v>
      </c>
      <c r="AG47" s="83">
        <f t="shared" ca="1" si="51"/>
        <v>73</v>
      </c>
      <c r="AH47" s="83">
        <f t="shared" ca="1" si="43"/>
        <v>735</v>
      </c>
    </row>
    <row r="48" spans="1:37" ht="12.75" customHeight="1" x14ac:dyDescent="0.3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 ca="1">IF(G$3=1,'5'!$O48,0)</f>
        <v>0</v>
      </c>
      <c r="H48" s="83">
        <f ca="1">IF(H$3=1,'6'!$O48,0)</f>
        <v>0</v>
      </c>
      <c r="I48" s="83">
        <f ca="1">IF(I$3=1,'7'!$O48,0)</f>
        <v>0</v>
      </c>
      <c r="J48" s="83">
        <f ca="1">IF(J$3=1,'8'!$O48,0)</f>
        <v>0</v>
      </c>
      <c r="K48" s="83">
        <f ca="1">IF(K$3=1,'9'!$O48,0)</f>
        <v>0</v>
      </c>
      <c r="L48" s="83">
        <f ca="1">IF(L$3=1,'10'!$O48,0)</f>
        <v>0</v>
      </c>
      <c r="M48" s="83">
        <f ca="1">IF(M$3=1,'11'!$O48,0)</f>
        <v>0</v>
      </c>
      <c r="N48" s="83">
        <f ca="1">IF(N$3=1,'12'!$O48,0)</f>
        <v>0</v>
      </c>
      <c r="O48" s="83">
        <f ca="1">IF(O$3=1,'13'!$O48,0)</f>
        <v>0</v>
      </c>
      <c r="P48" s="83">
        <f ca="1">IF(P$3=1,'14'!$O48,0)</f>
        <v>0</v>
      </c>
      <c r="Q48" s="83">
        <f ca="1"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12</v>
      </c>
      <c r="U48" s="85">
        <f t="shared" ca="1" si="41"/>
        <v>28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3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 ca="1">IF(G$3=1,'5'!$O49,0)</f>
        <v>0</v>
      </c>
      <c r="H49" s="83">
        <f ca="1">IF(H$3=1,'6'!$O49,0)</f>
        <v>0</v>
      </c>
      <c r="I49" s="83">
        <f ca="1">IF(I$3=1,'7'!$O49,0)</f>
        <v>0</v>
      </c>
      <c r="J49" s="83">
        <f ca="1">IF(J$3=1,'8'!$O49,0)</f>
        <v>0</v>
      </c>
      <c r="K49" s="83">
        <f ca="1">IF(K$3=1,'9'!$O49,0)</f>
        <v>0</v>
      </c>
      <c r="L49" s="83">
        <f ca="1">IF(L$3=1,'10'!$O49,0)</f>
        <v>0</v>
      </c>
      <c r="M49" s="83">
        <f ca="1">IF(M$3=1,'11'!$O49,0)</f>
        <v>0</v>
      </c>
      <c r="N49" s="83">
        <f ca="1">IF(N$3=1,'12'!$O49,0)</f>
        <v>0</v>
      </c>
      <c r="O49" s="83">
        <f ca="1">IF(O$3=1,'13'!$O49,0)</f>
        <v>0</v>
      </c>
      <c r="P49" s="83">
        <f ca="1">IF(P$3=1,'14'!$O49,0)</f>
        <v>0</v>
      </c>
      <c r="Q49" s="83">
        <f ca="1"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12</v>
      </c>
      <c r="U49" s="85">
        <f t="shared" ca="1" si="41"/>
        <v>28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3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 ca="1">IF(G$3=1,'5'!$O50,0)</f>
        <v>0</v>
      </c>
      <c r="H50" s="83">
        <f ca="1">IF(H$3=1,'6'!$O50,0)</f>
        <v>0</v>
      </c>
      <c r="I50" s="83">
        <f ca="1">IF(I$3=1,'7'!$O50,0)</f>
        <v>0</v>
      </c>
      <c r="J50" s="83">
        <f ca="1">IF(J$3=1,'8'!$O50,0)</f>
        <v>0</v>
      </c>
      <c r="K50" s="83">
        <f ca="1">IF(K$3=1,'9'!$O50,0)</f>
        <v>0</v>
      </c>
      <c r="L50" s="83">
        <f ca="1">IF(L$3=1,'10'!$O50,0)</f>
        <v>0</v>
      </c>
      <c r="M50" s="83">
        <f ca="1">IF(M$3=1,'11'!$O50,0)</f>
        <v>0</v>
      </c>
      <c r="N50" s="83">
        <f ca="1">IF(N$3=1,'12'!$O50,0)</f>
        <v>0</v>
      </c>
      <c r="O50" s="83">
        <f ca="1">IF(O$3=1,'13'!$O50,0)</f>
        <v>0</v>
      </c>
      <c r="P50" s="83">
        <f ca="1">IF(P$3=1,'14'!$O50,0)</f>
        <v>0</v>
      </c>
      <c r="Q50" s="83">
        <f ca="1"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12</v>
      </c>
      <c r="U50" s="85">
        <f t="shared" ca="1" si="41"/>
        <v>28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3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 ca="1">IF(G$3=1,'5'!$O51,0)</f>
        <v>0</v>
      </c>
      <c r="H51" s="83">
        <f ca="1">IF(H$3=1,'6'!$O51,0)</f>
        <v>0</v>
      </c>
      <c r="I51" s="83">
        <f ca="1">IF(I$3=1,'7'!$O51,0)</f>
        <v>0</v>
      </c>
      <c r="J51" s="83">
        <f ca="1">IF(J$3=1,'8'!$O51,0)</f>
        <v>0</v>
      </c>
      <c r="K51" s="83">
        <f ca="1">IF(K$3=1,'9'!$O51,0)</f>
        <v>0</v>
      </c>
      <c r="L51" s="83">
        <f ca="1">IF(L$3=1,'10'!$O51,0)</f>
        <v>0</v>
      </c>
      <c r="M51" s="83">
        <f ca="1">IF(M$3=1,'11'!$O51,0)</f>
        <v>0</v>
      </c>
      <c r="N51" s="83">
        <f ca="1">IF(N$3=1,'12'!$O51,0)</f>
        <v>0</v>
      </c>
      <c r="O51" s="83">
        <f ca="1">IF(O$3=1,'13'!$O51,0)</f>
        <v>0</v>
      </c>
      <c r="P51" s="83">
        <f ca="1">IF(P$3=1,'14'!$O51,0)</f>
        <v>0</v>
      </c>
      <c r="Q51" s="83">
        <f ca="1"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12</v>
      </c>
      <c r="U51" s="85">
        <f t="shared" ca="1" si="41"/>
        <v>28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3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>IF(G$3=1,'5'!$O52,0)</f>
        <v>0</v>
      </c>
      <c r="H52" s="83">
        <f ca="1">IF(H$3=1,'6'!$O52,0)</f>
        <v>0</v>
      </c>
      <c r="I52" s="83">
        <f ca="1">IF(I$3=1,'7'!$O52,0)</f>
        <v>0</v>
      </c>
      <c r="J52" s="83">
        <f ca="1">IF(J$3=1,'8'!$O52,0)</f>
        <v>0</v>
      </c>
      <c r="K52" s="83">
        <f ca="1">IF(K$3=1,'9'!$O52,0)</f>
        <v>0</v>
      </c>
      <c r="L52" s="83">
        <f ca="1">IF(L$3=1,'10'!$O52,0)</f>
        <v>0</v>
      </c>
      <c r="M52" s="83">
        <f ca="1">IF(M$3=1,'11'!$O52,0)</f>
        <v>0</v>
      </c>
      <c r="N52" s="83">
        <f ca="1">IF(N$3=1,'12'!$O52,0)</f>
        <v>0</v>
      </c>
      <c r="O52" s="83">
        <f ca="1">IF(O$3=1,'13'!$O52,0)</f>
        <v>0</v>
      </c>
      <c r="P52" s="83">
        <f ca="1">IF(P$3=1,'14'!$O52,0)</f>
        <v>0</v>
      </c>
      <c r="Q52" s="83">
        <f ca="1">IF(Q$3=1,'15'!$O52,0)</f>
        <v>0</v>
      </c>
      <c r="R52" s="84">
        <f t="shared" ca="1" si="38"/>
        <v>0</v>
      </c>
      <c r="S52" s="85">
        <f t="shared" ca="1" si="39"/>
        <v>0</v>
      </c>
      <c r="T52" s="85">
        <f t="shared" ca="1" si="40"/>
        <v>12</v>
      </c>
      <c r="U52" s="85">
        <f t="shared" ca="1" si="41"/>
        <v>28</v>
      </c>
      <c r="V52" s="62"/>
      <c r="W52" s="83">
        <f t="shared" ref="W52:AG52" ca="1" si="56">LARGE($B52:$Q52,W$4)</f>
        <v>0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0</v>
      </c>
    </row>
    <row r="53" spans="1:34" ht="12.75" customHeight="1" x14ac:dyDescent="0.3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 ca="1">IF(G$3=1,'5'!$O53,0)</f>
        <v>0</v>
      </c>
      <c r="H53" s="83">
        <f>IF(H$3=1,'6'!$O53,0)</f>
        <v>0</v>
      </c>
      <c r="I53" s="83">
        <f ca="1">IF(I$3=1,'7'!$O53,0)</f>
        <v>86</v>
      </c>
      <c r="J53" s="83">
        <f ca="1">IF(J$3=1,'8'!$O53,0)</f>
        <v>84</v>
      </c>
      <c r="K53" s="83">
        <f ca="1">IF(K$3=1,'9'!$O53,0)</f>
        <v>94</v>
      </c>
      <c r="L53" s="83">
        <f ca="1">IF(L$3=1,'10'!$O53,0)</f>
        <v>84</v>
      </c>
      <c r="M53" s="83">
        <f ca="1">IF(M$3=1,'11'!$O53,0)</f>
        <v>0</v>
      </c>
      <c r="N53" s="83">
        <f ca="1">IF(N$3=1,'12'!$O53,0)</f>
        <v>83</v>
      </c>
      <c r="O53" s="83">
        <f ca="1">IF(O$3=1,'13'!$O53,0)</f>
        <v>78</v>
      </c>
      <c r="P53" s="83">
        <f ca="1">IF(P$3=1,'14'!$O53,0)</f>
        <v>0</v>
      </c>
      <c r="Q53" s="83">
        <f ca="1">IF(Q$3=1,'15'!$O53,0)</f>
        <v>96</v>
      </c>
      <c r="R53" s="84">
        <f t="shared" ca="1" si="38"/>
        <v>957</v>
      </c>
      <c r="S53" s="85">
        <f t="shared" ca="1" si="39"/>
        <v>803</v>
      </c>
      <c r="T53" s="85">
        <f ca="1">RANK(S53,$S$39:$S$74)</f>
        <v>3</v>
      </c>
      <c r="U53" s="85">
        <f t="shared" ca="1" si="41"/>
        <v>3</v>
      </c>
      <c r="V53" s="62"/>
      <c r="W53" s="83">
        <f t="shared" ref="W53:AG53" ca="1" si="57">LARGE($B53:$Q53,W$4)</f>
        <v>96</v>
      </c>
      <c r="X53" s="83">
        <f t="shared" ca="1" si="57"/>
        <v>94</v>
      </c>
      <c r="Y53" s="83">
        <f t="shared" ca="1" si="57"/>
        <v>94</v>
      </c>
      <c r="Z53" s="83">
        <f t="shared" ca="1" si="57"/>
        <v>94</v>
      </c>
      <c r="AA53" s="83">
        <f t="shared" ca="1" si="57"/>
        <v>88</v>
      </c>
      <c r="AB53" s="83">
        <f t="shared" ca="1" si="57"/>
        <v>86</v>
      </c>
      <c r="AC53" s="83">
        <f t="shared" ca="1" si="57"/>
        <v>84</v>
      </c>
      <c r="AD53" s="83">
        <f t="shared" ca="1" si="57"/>
        <v>84</v>
      </c>
      <c r="AE53" s="83">
        <f t="shared" ca="1" si="57"/>
        <v>83</v>
      </c>
      <c r="AF53" s="83">
        <f t="shared" ca="1" si="57"/>
        <v>78</v>
      </c>
      <c r="AG53" s="83">
        <f t="shared" ca="1" si="57"/>
        <v>76</v>
      </c>
      <c r="AH53" s="83">
        <f t="shared" ca="1" si="43"/>
        <v>803</v>
      </c>
    </row>
    <row r="54" spans="1:34" ht="12.75" customHeight="1" x14ac:dyDescent="0.3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 ca="1">IF(G$3=1,'5'!$O54,0)</f>
        <v>0</v>
      </c>
      <c r="H54" s="83">
        <f ca="1">IF(H$3=1,'6'!$O54,0)</f>
        <v>0</v>
      </c>
      <c r="I54" s="83">
        <f ca="1">IF(I$3=1,'7'!$O54,0)</f>
        <v>92</v>
      </c>
      <c r="J54" s="83">
        <f ca="1">IF(J$3=1,'8'!$O54,0)</f>
        <v>0</v>
      </c>
      <c r="K54" s="83">
        <f ca="1">IF(K$3=1,'9'!$O54,0)</f>
        <v>0</v>
      </c>
      <c r="L54" s="83">
        <f ca="1">IF(L$3=1,'10'!$O54,0)</f>
        <v>0</v>
      </c>
      <c r="M54" s="83">
        <f ca="1">IF(M$3=1,'11'!$O54,0)</f>
        <v>0</v>
      </c>
      <c r="N54" s="83">
        <f ca="1">IF(N$3=1,'12'!$O54,0)</f>
        <v>71</v>
      </c>
      <c r="O54" s="83">
        <f ca="1">IF(O$3=1,'13'!$O54,0)</f>
        <v>0</v>
      </c>
      <c r="P54" s="83">
        <f ca="1">IF(P$3=1,'14'!$O54,0)</f>
        <v>0</v>
      </c>
      <c r="Q54" s="83">
        <f ca="1">IF(Q$3=1,'15'!$O54,0)</f>
        <v>90</v>
      </c>
      <c r="R54" s="84">
        <f t="shared" ca="1" si="38"/>
        <v>503</v>
      </c>
      <c r="S54" s="85">
        <f t="shared" ca="1" si="39"/>
        <v>503</v>
      </c>
      <c r="T54" s="85">
        <f t="shared" ca="1" si="40"/>
        <v>9</v>
      </c>
      <c r="U54" s="85">
        <f t="shared" ca="1" si="41"/>
        <v>17</v>
      </c>
      <c r="V54" s="62"/>
      <c r="W54" s="83">
        <f t="shared" ref="W54:AG54" ca="1" si="58">LARGE($B54:$Q54,W$4)</f>
        <v>92</v>
      </c>
      <c r="X54" s="83">
        <f t="shared" ca="1" si="58"/>
        <v>90</v>
      </c>
      <c r="Y54" s="83">
        <f t="shared" ca="1" si="58"/>
        <v>88</v>
      </c>
      <c r="Z54" s="83">
        <f t="shared" ca="1" si="58"/>
        <v>88</v>
      </c>
      <c r="AA54" s="83">
        <f t="shared" ca="1" si="58"/>
        <v>74</v>
      </c>
      <c r="AB54" s="83">
        <f t="shared" ca="1" si="58"/>
        <v>71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503</v>
      </c>
    </row>
    <row r="55" spans="1:34" ht="12.75" customHeight="1" x14ac:dyDescent="0.3">
      <c r="A55" s="81" t="str">
        <f>'Boat Name'!A55</f>
        <v>Sagacious</v>
      </c>
      <c r="B55" s="82" t="s">
        <v>128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 ca="1">IF(G$3=1,'5'!$O55,0)</f>
        <v>0</v>
      </c>
      <c r="H55" s="83">
        <f ca="1">IF(H$3=1,'6'!$O55,0)</f>
        <v>90</v>
      </c>
      <c r="I55" s="83">
        <f ca="1">IF(I$3=1,'7'!$O55,0)</f>
        <v>0</v>
      </c>
      <c r="J55" s="83">
        <f ca="1">IF(J$3=1,'8'!$O55,0)</f>
        <v>80</v>
      </c>
      <c r="K55" s="83">
        <f ca="1">IF(K$3=1,'9'!$O55,0)</f>
        <v>72</v>
      </c>
      <c r="L55" s="83">
        <f ca="1">IF(L$3=1,'10'!$O55,0)</f>
        <v>0</v>
      </c>
      <c r="M55" s="83">
        <f ca="1">IF(M$3=1,'11'!$O55,0)</f>
        <v>0</v>
      </c>
      <c r="N55" s="83">
        <f ca="1">IF(N$3=1,'12'!$O55,0)</f>
        <v>0</v>
      </c>
      <c r="O55" s="83">
        <f ca="1">IF(O$3=1,'13'!$O55,0)</f>
        <v>0</v>
      </c>
      <c r="P55" s="83">
        <f ca="1">IF(P$3=1,'14'!$O55,0)</f>
        <v>0</v>
      </c>
      <c r="Q55" s="83">
        <f ca="1">IF(Q$3=1,'15'!$O55,0)</f>
        <v>0</v>
      </c>
      <c r="R55" s="84">
        <f t="shared" ca="1" si="38"/>
        <v>316</v>
      </c>
      <c r="S55" s="85">
        <f t="shared" ca="1" si="39"/>
        <v>316</v>
      </c>
      <c r="T55" s="85">
        <f t="shared" ca="1" si="40"/>
        <v>10</v>
      </c>
      <c r="U55" s="85">
        <f t="shared" ca="1" si="41"/>
        <v>23</v>
      </c>
      <c r="V55" s="62"/>
      <c r="W55" s="83">
        <f t="shared" ref="W55:AG55" ca="1" si="59">LARGE($B55:$Q55,W$4)</f>
        <v>90</v>
      </c>
      <c r="X55" s="83">
        <f t="shared" ca="1" si="59"/>
        <v>80</v>
      </c>
      <c r="Y55" s="83">
        <f t="shared" ca="1" si="59"/>
        <v>74</v>
      </c>
      <c r="Z55" s="83">
        <f t="shared" ca="1" si="59"/>
        <v>72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316</v>
      </c>
    </row>
    <row r="56" spans="1:34" ht="12.75" customHeight="1" x14ac:dyDescent="0.3">
      <c r="A56" s="81" t="str">
        <f>'Boat Name'!A56</f>
        <v>Glow Boat</v>
      </c>
      <c r="B56" s="82" t="s">
        <v>128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 ca="1">IF(G$3=1,'5'!$O56,0)</f>
        <v>0</v>
      </c>
      <c r="H56" s="83">
        <f ca="1">IF(H$3=1,'6'!$O56,0)</f>
        <v>0</v>
      </c>
      <c r="I56" s="83">
        <f ca="1">IF(I$3=1,'7'!$O56,0)</f>
        <v>0</v>
      </c>
      <c r="J56" s="83">
        <f ca="1">IF(J$3=1,'8'!$O56,0)</f>
        <v>0</v>
      </c>
      <c r="K56" s="83">
        <f ca="1">IF(K$3=1,'9'!$O56,0)</f>
        <v>0</v>
      </c>
      <c r="L56" s="83">
        <f ca="1">IF(L$3=1,'10'!$O56,0)</f>
        <v>0</v>
      </c>
      <c r="M56" s="83">
        <f ca="1">IF(M$3=1,'11'!$O56,0)</f>
        <v>0</v>
      </c>
      <c r="N56" s="83">
        <f ca="1">IF(N$3=1,'12'!$O56,0)</f>
        <v>0</v>
      </c>
      <c r="O56" s="83">
        <f ca="1">IF(O$3=1,'13'!$O56,0)</f>
        <v>0</v>
      </c>
      <c r="P56" s="83">
        <f ca="1">IF(P$3=1,'14'!$O56,0)</f>
        <v>0</v>
      </c>
      <c r="Q56" s="83">
        <f ca="1"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11</v>
      </c>
      <c r="U56" s="85">
        <f t="shared" ca="1" si="41"/>
        <v>24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3">
      <c r="A57" s="81" t="str">
        <f>'Boat Name'!A57</f>
        <v>Spectre</v>
      </c>
      <c r="B57" s="82">
        <v>100</v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 ca="1">IF(G$3=1,'5'!$O57,0)</f>
        <v>77</v>
      </c>
      <c r="H57" s="83">
        <f ca="1">IF(H$3=1,'6'!$O57,0)</f>
        <v>96</v>
      </c>
      <c r="I57" s="83">
        <f ca="1">IF(I$3=1,'7'!$O57,0)</f>
        <v>0</v>
      </c>
      <c r="J57" s="83">
        <f ca="1">IF(J$3=1,'8'!$O57,0)</f>
        <v>88</v>
      </c>
      <c r="K57" s="83">
        <f ca="1">IF(K$3=1,'9'!$O57,0)</f>
        <v>77</v>
      </c>
      <c r="L57" s="83">
        <f ca="1">IF(L$3=1,'10'!$O57,0)</f>
        <v>72</v>
      </c>
      <c r="M57" s="83">
        <f ca="1">IF(M$3=1,'11'!$O57,0)</f>
        <v>82</v>
      </c>
      <c r="N57" s="83">
        <f ca="1">IF(N$3=1,'12'!$O57,0)</f>
        <v>97</v>
      </c>
      <c r="O57" s="83">
        <f ca="1">IF(O$3=1,'13'!$O57,0)</f>
        <v>92</v>
      </c>
      <c r="P57" s="83">
        <f ca="1">IF(P$3=1,'14'!$O57,0)</f>
        <v>77</v>
      </c>
      <c r="Q57" s="83">
        <f ca="1">IF(Q$3=1,'15'!$O57,0)</f>
        <v>79</v>
      </c>
      <c r="R57" s="84">
        <f t="shared" ca="1" si="38"/>
        <v>1205</v>
      </c>
      <c r="S57" s="85">
        <f t="shared" ca="1" si="39"/>
        <v>823</v>
      </c>
      <c r="T57" s="85">
        <f t="shared" ca="1" si="40"/>
        <v>1</v>
      </c>
      <c r="U57" s="85">
        <f t="shared" ca="1" si="41"/>
        <v>1</v>
      </c>
      <c r="V57" s="62"/>
      <c r="W57" s="83">
        <f t="shared" ref="W57:AG57" ca="1" si="61">LARGE($B57:$Q57,W$4)</f>
        <v>100</v>
      </c>
      <c r="X57" s="83">
        <f t="shared" ca="1" si="61"/>
        <v>97</v>
      </c>
      <c r="Y57" s="83">
        <f t="shared" ca="1" si="61"/>
        <v>96</v>
      </c>
      <c r="Z57" s="83">
        <f t="shared" ca="1" si="61"/>
        <v>94</v>
      </c>
      <c r="AA57" s="83">
        <f t="shared" ca="1" si="61"/>
        <v>92</v>
      </c>
      <c r="AB57" s="83">
        <f t="shared" ca="1" si="61"/>
        <v>90</v>
      </c>
      <c r="AC57" s="83">
        <f t="shared" ca="1" si="61"/>
        <v>88</v>
      </c>
      <c r="AD57" s="83">
        <f t="shared" ca="1" si="61"/>
        <v>84</v>
      </c>
      <c r="AE57" s="83">
        <f t="shared" ca="1" si="61"/>
        <v>82</v>
      </c>
      <c r="AF57" s="83">
        <f t="shared" ca="1" si="61"/>
        <v>79</v>
      </c>
      <c r="AG57" s="83">
        <f t="shared" ca="1" si="61"/>
        <v>77</v>
      </c>
      <c r="AH57" s="83">
        <f t="shared" ca="1" si="43"/>
        <v>823</v>
      </c>
    </row>
    <row r="58" spans="1:34" ht="12.75" customHeight="1" x14ac:dyDescent="0.3">
      <c r="A58" s="81" t="str">
        <f>'Boat Name'!A58</f>
        <v>TBD</v>
      </c>
      <c r="B58" s="82">
        <v>100</v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 ca="1">IF(G$3=1,'5'!$O58,0)</f>
        <v>94</v>
      </c>
      <c r="H58" s="83">
        <f ca="1">IF(H$3=1,'6'!$O58,0)</f>
        <v>82</v>
      </c>
      <c r="I58" s="83">
        <f ca="1">IF(I$3=1,'7'!$O58,0)</f>
        <v>0</v>
      </c>
      <c r="J58" s="83">
        <f ca="1">IF(J$3=1,'8'!$O58,0)</f>
        <v>0</v>
      </c>
      <c r="K58" s="83">
        <f ca="1">IF(K$3=1,'9'!$O58,0)</f>
        <v>80</v>
      </c>
      <c r="L58" s="83">
        <f ca="1">IF(L$3=1,'10'!$O58,0)</f>
        <v>80</v>
      </c>
      <c r="M58" s="83">
        <f ca="1">IF(M$3=1,'11'!$O58,0)</f>
        <v>86</v>
      </c>
      <c r="N58" s="83">
        <f ca="1">IF(N$3=1,'12'!$O58,0)</f>
        <v>77</v>
      </c>
      <c r="O58" s="83">
        <f ca="1">IF(O$3=1,'13'!$O58,0)</f>
        <v>0</v>
      </c>
      <c r="P58" s="83">
        <f ca="1">IF(P$3=1,'14'!$O58,0)</f>
        <v>0</v>
      </c>
      <c r="Q58" s="83">
        <f ca="1">IF(Q$3=1,'15'!$O58,0)</f>
        <v>82</v>
      </c>
      <c r="R58" s="84">
        <f t="shared" ca="1" si="38"/>
        <v>753</v>
      </c>
      <c r="S58" s="85">
        <f t="shared" ca="1" si="39"/>
        <v>753</v>
      </c>
      <c r="T58" s="85">
        <f t="shared" ca="1" si="40"/>
        <v>5</v>
      </c>
      <c r="U58" s="85">
        <f t="shared" ca="1" si="41"/>
        <v>7</v>
      </c>
      <c r="V58" s="62"/>
      <c r="W58" s="83">
        <f t="shared" ref="W58:AG58" ca="1" si="62">LARGE($B58:$Q58,W$4)</f>
        <v>100</v>
      </c>
      <c r="X58" s="83">
        <f t="shared" ca="1" si="62"/>
        <v>94</v>
      </c>
      <c r="Y58" s="83">
        <f t="shared" ca="1" si="62"/>
        <v>86</v>
      </c>
      <c r="Z58" s="83">
        <f t="shared" ca="1" si="62"/>
        <v>82</v>
      </c>
      <c r="AA58" s="83">
        <f t="shared" ca="1" si="62"/>
        <v>82</v>
      </c>
      <c r="AB58" s="83">
        <f t="shared" ca="1" si="62"/>
        <v>80</v>
      </c>
      <c r="AC58" s="83">
        <f t="shared" ca="1" si="62"/>
        <v>80</v>
      </c>
      <c r="AD58" s="83">
        <f t="shared" ca="1" si="62"/>
        <v>77</v>
      </c>
      <c r="AE58" s="83">
        <f t="shared" ca="1" si="62"/>
        <v>72</v>
      </c>
      <c r="AF58" s="83">
        <f t="shared" ca="1" si="62"/>
        <v>0</v>
      </c>
      <c r="AG58" s="83">
        <f t="shared" ca="1" si="62"/>
        <v>0</v>
      </c>
      <c r="AH58" s="83">
        <f t="shared" ca="1" si="43"/>
        <v>753</v>
      </c>
    </row>
    <row r="59" spans="1:34" ht="12.75" customHeight="1" x14ac:dyDescent="0.3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 ca="1">IF(G$3=1,'5'!$O59,0)</f>
        <v>0</v>
      </c>
      <c r="H59" s="83">
        <f ca="1">IF(H$3=1,'6'!$O59,0)</f>
        <v>0</v>
      </c>
      <c r="I59" s="83">
        <f ca="1">IF(I$3=1,'7'!$O59,0)</f>
        <v>0</v>
      </c>
      <c r="J59" s="83">
        <f ca="1">IF(J$3=1,'8'!$O59,0)</f>
        <v>0</v>
      </c>
      <c r="K59" s="83">
        <f ca="1">IF(K$3=1,'9'!$O59,0)</f>
        <v>0</v>
      </c>
      <c r="L59" s="83">
        <f ca="1">IF(L$3=1,'10'!$O59,0)</f>
        <v>0</v>
      </c>
      <c r="M59" s="83">
        <f ca="1">IF(M$3=1,'11'!$O59,0)</f>
        <v>0</v>
      </c>
      <c r="N59" s="83">
        <f ca="1">IF(N$3=1,'12'!$O59,0)</f>
        <v>0</v>
      </c>
      <c r="O59" s="83">
        <f ca="1">IF(O$3=1,'13'!$O59,0)</f>
        <v>0</v>
      </c>
      <c r="P59" s="83">
        <f ca="1">IF(P$3=1,'14'!$O59,0)</f>
        <v>0</v>
      </c>
      <c r="Q59" s="83">
        <f ca="1"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12</v>
      </c>
      <c r="U59" s="85">
        <f t="shared" ca="1" si="41"/>
        <v>28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3">
      <c r="A60" s="81" t="str">
        <f>'Boat Name'!A60</f>
        <v>Yonder</v>
      </c>
      <c r="B60" s="82" t="s">
        <v>128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 ca="1">IF(G$3=1,'5'!$O60,0)</f>
        <v>0</v>
      </c>
      <c r="H60" s="83">
        <f ca="1">IF(H$3=1,'6'!$O60,0)</f>
        <v>0</v>
      </c>
      <c r="I60" s="83">
        <f ca="1">IF(I$3=1,'7'!$O60,0)</f>
        <v>0</v>
      </c>
      <c r="J60" s="83">
        <f ca="1">IF(J$3=1,'8'!$O60,0)</f>
        <v>0</v>
      </c>
      <c r="K60" s="83">
        <f ca="1">IF(K$3=1,'9'!$O60,0)</f>
        <v>0</v>
      </c>
      <c r="L60" s="83">
        <f ca="1">IF(L$3=1,'10'!$O60,0)</f>
        <v>0</v>
      </c>
      <c r="M60" s="83">
        <f ca="1">IF(M$3=1,'11'!$O60,0)</f>
        <v>0</v>
      </c>
      <c r="N60" s="83">
        <f ca="1">IF(N$3=1,'12'!$O60,0)</f>
        <v>0</v>
      </c>
      <c r="O60" s="83">
        <f ca="1">IF(O$3=1,'13'!$O60,0)</f>
        <v>0</v>
      </c>
      <c r="P60" s="83">
        <f ca="1">IF(P$3=1,'14'!$O60,0)</f>
        <v>0</v>
      </c>
      <c r="Q60" s="83">
        <f ca="1"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12</v>
      </c>
      <c r="U60" s="85">
        <f t="shared" ca="1" si="41"/>
        <v>28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3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 ca="1">IF(G$3=1,'5'!$O61,0)</f>
        <v>0</v>
      </c>
      <c r="H61" s="83">
        <f ca="1">IF(H$3=1,'6'!$O61,0)</f>
        <v>0</v>
      </c>
      <c r="I61" s="83">
        <f ca="1">IF(I$3=1,'7'!$O61,0)</f>
        <v>0</v>
      </c>
      <c r="J61" s="83">
        <f ca="1">IF(J$3=1,'8'!$O61,0)</f>
        <v>0</v>
      </c>
      <c r="K61" s="83">
        <f ca="1">IF(K$3=1,'9'!$O61,0)</f>
        <v>0</v>
      </c>
      <c r="L61" s="83">
        <f ca="1">IF(L$3=1,'10'!$O61,0)</f>
        <v>0</v>
      </c>
      <c r="M61" s="83">
        <f ca="1">IF(M$3=1,'11'!$O61,0)</f>
        <v>0</v>
      </c>
      <c r="N61" s="83">
        <f ca="1">IF(N$3=1,'12'!$O61,0)</f>
        <v>0</v>
      </c>
      <c r="O61" s="83">
        <f ca="1">IF(O$3=1,'13'!$O61,0)</f>
        <v>0</v>
      </c>
      <c r="P61" s="83">
        <f ca="1">IF(P$3=1,'14'!$O61,0)</f>
        <v>0</v>
      </c>
      <c r="Q61" s="83">
        <f ca="1"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12</v>
      </c>
      <c r="U61" s="85">
        <f t="shared" ca="1" si="41"/>
        <v>28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3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 ca="1">IF(G$3=1,'5'!$O62,0)</f>
        <v>0</v>
      </c>
      <c r="H62" s="83">
        <f ca="1">IF(H$3=1,'6'!$O62,0)</f>
        <v>0</v>
      </c>
      <c r="I62" s="83">
        <f ca="1">IF(I$3=1,'7'!$O62,0)</f>
        <v>0</v>
      </c>
      <c r="J62" s="83">
        <f ca="1">IF(J$3=1,'8'!$O62,0)</f>
        <v>0</v>
      </c>
      <c r="K62" s="83">
        <f ca="1">IF(K$3=1,'9'!$O62,0)</f>
        <v>0</v>
      </c>
      <c r="L62" s="83">
        <f ca="1">IF(L$3=1,'10'!$O62,0)</f>
        <v>0</v>
      </c>
      <c r="M62" s="83">
        <f ca="1">IF(M$3=1,'11'!$O62,0)</f>
        <v>0</v>
      </c>
      <c r="N62" s="83">
        <f ca="1">IF(N$3=1,'12'!$O62,0)</f>
        <v>0</v>
      </c>
      <c r="O62" s="83">
        <f ca="1">IF(O$3=1,'13'!$O62,0)</f>
        <v>0</v>
      </c>
      <c r="P62" s="83">
        <f ca="1">IF(P$3=1,'14'!$O62,0)</f>
        <v>0</v>
      </c>
      <c r="Q62" s="83">
        <f ca="1"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12</v>
      </c>
      <c r="U62" s="85">
        <f t="shared" ca="1" si="41"/>
        <v>28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3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 ca="1">IF(G$3=1,'5'!$O63,0)</f>
        <v>0</v>
      </c>
      <c r="H63" s="83">
        <f ca="1">IF(H$3=1,'6'!$O63,0)</f>
        <v>0</v>
      </c>
      <c r="I63" s="83">
        <f ca="1">IF(I$3=1,'7'!$O63,0)</f>
        <v>0</v>
      </c>
      <c r="J63" s="83">
        <f ca="1">IF(J$3=1,'8'!$O63,0)</f>
        <v>0</v>
      </c>
      <c r="K63" s="83">
        <f ca="1">IF(K$3=1,'9'!$O63,0)</f>
        <v>0</v>
      </c>
      <c r="L63" s="83">
        <f ca="1">IF(L$3=1,'10'!$O63,0)</f>
        <v>0</v>
      </c>
      <c r="M63" s="83">
        <f ca="1">IF(M$3=1,'11'!$O63,0)</f>
        <v>0</v>
      </c>
      <c r="N63" s="83">
        <f ca="1">IF(N$3=1,'12'!$O63,0)</f>
        <v>0</v>
      </c>
      <c r="O63" s="83">
        <f ca="1">IF(O$3=1,'13'!$O63,0)</f>
        <v>0</v>
      </c>
      <c r="P63" s="83">
        <f ca="1">IF(P$3=1,'14'!$O63,0)</f>
        <v>0</v>
      </c>
      <c r="Q63" s="83">
        <f ca="1"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12</v>
      </c>
      <c r="U63" s="85">
        <f t="shared" ca="1" si="41"/>
        <v>28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3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 ca="1">IF(G$3=1,'5'!$O64,0)</f>
        <v>0</v>
      </c>
      <c r="H64" s="83">
        <f ca="1">IF(H$3=1,'6'!$O64,0)</f>
        <v>0</v>
      </c>
      <c r="I64" s="83">
        <f ca="1">IF(I$3=1,'7'!$O64,0)</f>
        <v>0</v>
      </c>
      <c r="J64" s="83">
        <f ca="1">IF(J$3=1,'8'!$O64,0)</f>
        <v>0</v>
      </c>
      <c r="K64" s="83">
        <f ca="1">IF(K$3=1,'9'!$O64,0)</f>
        <v>0</v>
      </c>
      <c r="L64" s="83">
        <f ca="1">IF(L$3=1,'10'!$O64,0)</f>
        <v>0</v>
      </c>
      <c r="M64" s="83">
        <f ca="1">IF(M$3=1,'11'!$O64,0)</f>
        <v>0</v>
      </c>
      <c r="N64" s="83">
        <f ca="1">IF(N$3=1,'12'!$O64,0)</f>
        <v>0</v>
      </c>
      <c r="O64" s="83">
        <f ca="1">IF(O$3=1,'13'!$O64,0)</f>
        <v>0</v>
      </c>
      <c r="P64" s="83">
        <f ca="1">IF(P$3=1,'14'!$O64,0)</f>
        <v>0</v>
      </c>
      <c r="Q64" s="83">
        <f ca="1"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12</v>
      </c>
      <c r="U64" s="85">
        <f t="shared" ca="1" si="41"/>
        <v>28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3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 ca="1">IF(G$3=1,'5'!$O65,0)</f>
        <v>0</v>
      </c>
      <c r="H65" s="83">
        <f ca="1">IF(H$3=1,'6'!$O65,0)</f>
        <v>0</v>
      </c>
      <c r="I65" s="83">
        <f ca="1">IF(I$3=1,'7'!$O65,0)</f>
        <v>0</v>
      </c>
      <c r="J65" s="83">
        <f ca="1">IF(J$3=1,'8'!$O65,0)</f>
        <v>0</v>
      </c>
      <c r="K65" s="83">
        <f ca="1">IF(K$3=1,'9'!$O65,0)</f>
        <v>0</v>
      </c>
      <c r="L65" s="83">
        <f ca="1">IF(L$3=1,'10'!$O65,0)</f>
        <v>0</v>
      </c>
      <c r="M65" s="83">
        <f ca="1">IF(M$3=1,'11'!$O65,0)</f>
        <v>0</v>
      </c>
      <c r="N65" s="83">
        <f ca="1">IF(N$3=1,'12'!$O65,0)</f>
        <v>0</v>
      </c>
      <c r="O65" s="83">
        <f ca="1">IF(O$3=1,'13'!$O65,0)</f>
        <v>0</v>
      </c>
      <c r="P65" s="83">
        <f ca="1">IF(P$3=1,'14'!$O65,0)</f>
        <v>0</v>
      </c>
      <c r="Q65" s="83">
        <f ca="1"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12</v>
      </c>
      <c r="U65" s="85">
        <f t="shared" ca="1" si="41"/>
        <v>28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3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 ca="1">IF(G$3=1,'5'!$O66,0)</f>
        <v>0</v>
      </c>
      <c r="H66" s="83">
        <f ca="1">IF(H$3=1,'6'!$O66,0)</f>
        <v>0</v>
      </c>
      <c r="I66" s="83">
        <f ca="1">IF(I$3=1,'7'!$O66,0)</f>
        <v>0</v>
      </c>
      <c r="J66" s="83">
        <f ca="1">IF(J$3=1,'8'!$O66,0)</f>
        <v>0</v>
      </c>
      <c r="K66" s="83">
        <f ca="1">IF(K$3=1,'9'!$O66,0)</f>
        <v>0</v>
      </c>
      <c r="L66" s="83">
        <f ca="1">IF(L$3=1,'10'!$O66,0)</f>
        <v>0</v>
      </c>
      <c r="M66" s="83">
        <f ca="1">IF(M$3=1,'11'!$O66,0)</f>
        <v>0</v>
      </c>
      <c r="N66" s="83">
        <f ca="1">IF(N$3=1,'12'!$O66,0)</f>
        <v>0</v>
      </c>
      <c r="O66" s="83">
        <f ca="1">IF(O$3=1,'13'!$O66,0)</f>
        <v>0</v>
      </c>
      <c r="P66" s="83">
        <f ca="1">IF(P$3=1,'14'!$O66,0)</f>
        <v>0</v>
      </c>
      <c r="Q66" s="83">
        <f ca="1"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12</v>
      </c>
      <c r="U66" s="85">
        <f t="shared" ca="1" si="41"/>
        <v>28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3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 ca="1">IF(G$3=1,'5'!$O67,0)</f>
        <v>0</v>
      </c>
      <c r="H67" s="83">
        <f ca="1">IF(H$3=1,'6'!$O67,0)</f>
        <v>0</v>
      </c>
      <c r="I67" s="83">
        <f ca="1">IF(I$3=1,'7'!$O67,0)</f>
        <v>0</v>
      </c>
      <c r="J67" s="83">
        <f ca="1">IF(J$3=1,'8'!$O67,0)</f>
        <v>0</v>
      </c>
      <c r="K67" s="83">
        <f ca="1">IF(K$3=1,'9'!$O67,0)</f>
        <v>0</v>
      </c>
      <c r="L67" s="83">
        <f ca="1">IF(L$3=1,'10'!$O67,0)</f>
        <v>0</v>
      </c>
      <c r="M67" s="83">
        <f ca="1">IF(M$3=1,'11'!$O67,0)</f>
        <v>0</v>
      </c>
      <c r="N67" s="83">
        <f ca="1">IF(N$3=1,'12'!$O67,0)</f>
        <v>0</v>
      </c>
      <c r="O67" s="83">
        <f ca="1">IF(O$3=1,'13'!$O67,0)</f>
        <v>0</v>
      </c>
      <c r="P67" s="83">
        <f ca="1">IF(P$3=1,'14'!$O67,0)</f>
        <v>0</v>
      </c>
      <c r="Q67" s="83">
        <f ca="1"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12</v>
      </c>
      <c r="U67" s="85">
        <f t="shared" ca="1" si="41"/>
        <v>28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3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 ca="1">IF(G$3=1,'5'!$O68,0)</f>
        <v>0</v>
      </c>
      <c r="H68" s="83">
        <f ca="1">IF(H$3=1,'6'!$O68,0)</f>
        <v>0</v>
      </c>
      <c r="I68" s="83">
        <f ca="1">IF(I$3=1,'7'!$O68,0)</f>
        <v>0</v>
      </c>
      <c r="J68" s="83">
        <f ca="1">IF(J$3=1,'8'!$O68,0)</f>
        <v>0</v>
      </c>
      <c r="K68" s="83">
        <f ca="1">IF(K$3=1,'9'!$O68,0)</f>
        <v>0</v>
      </c>
      <c r="L68" s="83">
        <f ca="1">IF(L$3=1,'10'!$O68,0)</f>
        <v>0</v>
      </c>
      <c r="M68" s="83">
        <f ca="1">IF(M$3=1,'11'!$O68,0)</f>
        <v>0</v>
      </c>
      <c r="N68" s="83">
        <f ca="1">IF(N$3=1,'12'!$O68,0)</f>
        <v>0</v>
      </c>
      <c r="O68" s="83">
        <f ca="1">IF(O$3=1,'13'!$O68,0)</f>
        <v>0</v>
      </c>
      <c r="P68" s="83">
        <f ca="1">IF(P$3=1,'14'!$O68,0)</f>
        <v>0</v>
      </c>
      <c r="Q68" s="83">
        <f ca="1"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12</v>
      </c>
      <c r="U68" s="85">
        <f t="shared" ca="1" si="41"/>
        <v>28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3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 ca="1">IF(G$3=1,'5'!$O69,0)</f>
        <v>0</v>
      </c>
      <c r="H69" s="83">
        <f ca="1">IF(H$3=1,'6'!$O69,0)</f>
        <v>0</v>
      </c>
      <c r="I69" s="83">
        <f ca="1">IF(I$3=1,'7'!$O69,0)</f>
        <v>0</v>
      </c>
      <c r="J69" s="83">
        <f ca="1">IF(J$3=1,'8'!$O69,0)</f>
        <v>0</v>
      </c>
      <c r="K69" s="83">
        <f ca="1">IF(K$3=1,'9'!$O69,0)</f>
        <v>0</v>
      </c>
      <c r="L69" s="83">
        <f ca="1">IF(L$3=1,'10'!$O69,0)</f>
        <v>0</v>
      </c>
      <c r="M69" s="83">
        <f ca="1">IF(M$3=1,'11'!$O69,0)</f>
        <v>0</v>
      </c>
      <c r="N69" s="83">
        <f ca="1">IF(N$3=1,'12'!$O69,0)</f>
        <v>0</v>
      </c>
      <c r="O69" s="83">
        <f ca="1">IF(O$3=1,'13'!$O69,0)</f>
        <v>0</v>
      </c>
      <c r="P69" s="83">
        <f ca="1">IF(P$3=1,'14'!$O69,0)</f>
        <v>0</v>
      </c>
      <c r="Q69" s="83">
        <f ca="1"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12</v>
      </c>
      <c r="U69" s="85">
        <f t="shared" ca="1" si="41"/>
        <v>28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3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 ca="1">IF(G$3=1,'5'!$O70,0)</f>
        <v>0</v>
      </c>
      <c r="H70" s="83">
        <f ca="1">IF(H$3=1,'6'!$O70,0)</f>
        <v>0</v>
      </c>
      <c r="I70" s="83">
        <f ca="1">IF(I$3=1,'7'!$O70,0)</f>
        <v>0</v>
      </c>
      <c r="J70" s="83">
        <f ca="1">IF(J$3=1,'8'!$O70,0)</f>
        <v>0</v>
      </c>
      <c r="K70" s="83">
        <f ca="1">IF(K$3=1,'9'!$O70,0)</f>
        <v>0</v>
      </c>
      <c r="L70" s="83">
        <f ca="1">IF(L$3=1,'10'!$O70,0)</f>
        <v>0</v>
      </c>
      <c r="M70" s="83">
        <f ca="1">IF(M$3=1,'11'!$O70,0)</f>
        <v>0</v>
      </c>
      <c r="N70" s="83">
        <f ca="1">IF(N$3=1,'12'!$O70,0)</f>
        <v>0</v>
      </c>
      <c r="O70" s="83">
        <f ca="1">IF(O$3=1,'13'!$O70,0)</f>
        <v>0</v>
      </c>
      <c r="P70" s="83">
        <f ca="1">IF(P$3=1,'14'!$O70,0)</f>
        <v>0</v>
      </c>
      <c r="Q70" s="83">
        <f ca="1"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12</v>
      </c>
      <c r="U70" s="85">
        <f t="shared" ca="1" si="41"/>
        <v>28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3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 ca="1">IF(G$3=1,'5'!$O71,0)</f>
        <v>0</v>
      </c>
      <c r="H71" s="83">
        <f ca="1">IF(H$3=1,'6'!$O71,0)</f>
        <v>0</v>
      </c>
      <c r="I71" s="83">
        <f ca="1">IF(I$3=1,'7'!$O71,0)</f>
        <v>0</v>
      </c>
      <c r="J71" s="83">
        <f ca="1">IF(J$3=1,'8'!$O71,0)</f>
        <v>0</v>
      </c>
      <c r="K71" s="83">
        <f ca="1">IF(K$3=1,'9'!$O71,0)</f>
        <v>0</v>
      </c>
      <c r="L71" s="83">
        <f ca="1">IF(L$3=1,'10'!$O71,0)</f>
        <v>0</v>
      </c>
      <c r="M71" s="83">
        <f ca="1">IF(M$3=1,'11'!$O71,0)</f>
        <v>0</v>
      </c>
      <c r="N71" s="83">
        <f ca="1">IF(N$3=1,'12'!$O71,0)</f>
        <v>0</v>
      </c>
      <c r="O71" s="83">
        <f ca="1">IF(O$3=1,'13'!$O71,0)</f>
        <v>0</v>
      </c>
      <c r="P71" s="83">
        <f ca="1">IF(P$3=1,'14'!$O71,0)</f>
        <v>0</v>
      </c>
      <c r="Q71" s="83">
        <f ca="1"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12</v>
      </c>
      <c r="U71" s="85">
        <f t="shared" ca="1" si="41"/>
        <v>28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3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 ca="1">IF(G$3=1,'5'!$O72,0)</f>
        <v>0</v>
      </c>
      <c r="H72" s="83">
        <f ca="1">IF(H$3=1,'6'!$O72,0)</f>
        <v>0</v>
      </c>
      <c r="I72" s="83">
        <f ca="1">IF(I$3=1,'7'!$O72,0)</f>
        <v>0</v>
      </c>
      <c r="J72" s="83">
        <f ca="1">IF(J$3=1,'8'!$O72,0)</f>
        <v>0</v>
      </c>
      <c r="K72" s="83">
        <f ca="1">IF(K$3=1,'9'!$O72,0)</f>
        <v>0</v>
      </c>
      <c r="L72" s="83">
        <f ca="1">IF(L$3=1,'10'!$O72,0)</f>
        <v>0</v>
      </c>
      <c r="M72" s="83">
        <f ca="1">IF(M$3=1,'11'!$O72,0)</f>
        <v>0</v>
      </c>
      <c r="N72" s="83">
        <f ca="1">IF(N$3=1,'12'!$O72,0)</f>
        <v>0</v>
      </c>
      <c r="O72" s="83">
        <f ca="1">IF(O$3=1,'13'!$O72,0)</f>
        <v>0</v>
      </c>
      <c r="P72" s="83">
        <f ca="1">IF(P$3=1,'14'!$O72,0)</f>
        <v>0</v>
      </c>
      <c r="Q72" s="83">
        <f ca="1"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12</v>
      </c>
      <c r="U72" s="85">
        <f t="shared" ca="1" si="41"/>
        <v>28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3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 ca="1">IF(G$3=1,'5'!$O73,0)</f>
        <v>0</v>
      </c>
      <c r="H73" s="83">
        <f ca="1">IF(H$3=1,'6'!$O73,0)</f>
        <v>0</v>
      </c>
      <c r="I73" s="83">
        <f ca="1">IF(I$3=1,'7'!$O73,0)</f>
        <v>0</v>
      </c>
      <c r="J73" s="83">
        <f ca="1">IF(J$3=1,'8'!$O73,0)</f>
        <v>0</v>
      </c>
      <c r="K73" s="83">
        <f ca="1">IF(K$3=1,'9'!$O73,0)</f>
        <v>0</v>
      </c>
      <c r="L73" s="83">
        <f ca="1">IF(L$3=1,'10'!$O73,0)</f>
        <v>0</v>
      </c>
      <c r="M73" s="83">
        <f ca="1">IF(M$3=1,'11'!$O73,0)</f>
        <v>0</v>
      </c>
      <c r="N73" s="83">
        <f ca="1">IF(N$3=1,'12'!$O73,0)</f>
        <v>0</v>
      </c>
      <c r="O73" s="83">
        <f ca="1">IF(O$3=1,'13'!$O73,0)</f>
        <v>0</v>
      </c>
      <c r="P73" s="83">
        <f ca="1">IF(P$3=1,'14'!$O73,0)</f>
        <v>0</v>
      </c>
      <c r="Q73" s="83">
        <f ca="1"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12</v>
      </c>
      <c r="U73" s="85">
        <f t="shared" ca="1" si="41"/>
        <v>28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3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 ca="1">IF(G$3=1,'5'!$O74,0)</f>
        <v>0</v>
      </c>
      <c r="H74" s="83">
        <f ca="1">IF(H$3=1,'6'!$O74,0)</f>
        <v>0</v>
      </c>
      <c r="I74" s="83">
        <f ca="1">IF(I$3=1,'7'!$O74,0)</f>
        <v>0</v>
      </c>
      <c r="J74" s="83">
        <f ca="1">IF(J$3=1,'8'!$O74,0)</f>
        <v>0</v>
      </c>
      <c r="K74" s="83">
        <f ca="1">IF(K$3=1,'9'!$O74,0)</f>
        <v>0</v>
      </c>
      <c r="L74" s="83">
        <f ca="1">IF(L$3=1,'10'!$O74,0)</f>
        <v>0</v>
      </c>
      <c r="M74" s="83">
        <f ca="1">IF(M$3=1,'11'!$O74,0)</f>
        <v>0</v>
      </c>
      <c r="N74" s="83">
        <f ca="1">IF(N$3=1,'12'!$O74,0)</f>
        <v>0</v>
      </c>
      <c r="O74" s="83">
        <f ca="1">IF(O$3=1,'13'!$O74,0)</f>
        <v>0</v>
      </c>
      <c r="P74" s="83">
        <f ca="1">IF(P$3=1,'14'!$O74,0)</f>
        <v>0</v>
      </c>
      <c r="Q74" s="83">
        <f ca="1"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12</v>
      </c>
      <c r="U74" s="108">
        <f t="shared" ca="1" si="41"/>
        <v>28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5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5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5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5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5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5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5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5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5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5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5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5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5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5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5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5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5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5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5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5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5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5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5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5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5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5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5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5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5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5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5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5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5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5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5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5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5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5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5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5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5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5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5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5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5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5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5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5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5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5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5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5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5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5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5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5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5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5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5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5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5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5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5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5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5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5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5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5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5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5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5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5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5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5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5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5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5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5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5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5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5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5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5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5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5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5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5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5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5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5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5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5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5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5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5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5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5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5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5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5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5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5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5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5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5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5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5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5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5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5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5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5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5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5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5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5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5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5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5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5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5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5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5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5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5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5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5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5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5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5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5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5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5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5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5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5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5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5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5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5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5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5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5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5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5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5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5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5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5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5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5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5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5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5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5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5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5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5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5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5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5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5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5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5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5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5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5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5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5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5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5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5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5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5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5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5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5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5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5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5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5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5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5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5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5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5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5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5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5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5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5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5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5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5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5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5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5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5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5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5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5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5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5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5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5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5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5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5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5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5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5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5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5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5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5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5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5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5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5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5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5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5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5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5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5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5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5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5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5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5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5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5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5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5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5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5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5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5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5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5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5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5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5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5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5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5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5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5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5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5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5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5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5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5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5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5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5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5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5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5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5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5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5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5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5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5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5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5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5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5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5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5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5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5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5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5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5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5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5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5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5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5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5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5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5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5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5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5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5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5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5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5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5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5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5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5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5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5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5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5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5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5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5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5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5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5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5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5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5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5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5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5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5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5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5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5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5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5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5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5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5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5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5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5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5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5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5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5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5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5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5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5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5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5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5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5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5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5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5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5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5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5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5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5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5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5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5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5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5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5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5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5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5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5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5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5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5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5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5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5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5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5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5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5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5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5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5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5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5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5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5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5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5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5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5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5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5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5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5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5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5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5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5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5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5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5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5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5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5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5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5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5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5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5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5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5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5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5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5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5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5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5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5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5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5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5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5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5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5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5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5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5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5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5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5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5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5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5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5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5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5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5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5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5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5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5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5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5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5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5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5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5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5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5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5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5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5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5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5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5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5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5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5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5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5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5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5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5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5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5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5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5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5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5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5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5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5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5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5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5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5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5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5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5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5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5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5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5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5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5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5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5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5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5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5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5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5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5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5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5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5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5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5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5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5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5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5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5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5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5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5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5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5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5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5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5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5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5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5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5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5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5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5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5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5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5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5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5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5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5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5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5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5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5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5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5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5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5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5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5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5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5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5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5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5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5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5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5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5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5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5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5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5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5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5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5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5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5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5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5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5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5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5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5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5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5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5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5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5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5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5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5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5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5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5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5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5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5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5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5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5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5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5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5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5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5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5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5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5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5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5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5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5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5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5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5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5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5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5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5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5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5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5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5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5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5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5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5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5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5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5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5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5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5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5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5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5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5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5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5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5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5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5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5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5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5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5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5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5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5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5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5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5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5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5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5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5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5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5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5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5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5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5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5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5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5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5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5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5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5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5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5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5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5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5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5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5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5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5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5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5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5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5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5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5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5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5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5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5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5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5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5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5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5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5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5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5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5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5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5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5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5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5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5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5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5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5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5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5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5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5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5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5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5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5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5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5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5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5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5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5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5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5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5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5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5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5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5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5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5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5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5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5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5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5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5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5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5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5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5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5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5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5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5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5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5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5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5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5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5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5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5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5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5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5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5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5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5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5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5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5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5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5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5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5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5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5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5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5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5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5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5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5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5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5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5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5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5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5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5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5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5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5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5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5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5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5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5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5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5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5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5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5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5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5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5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5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5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5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5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5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5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5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5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5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5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5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5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5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5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5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5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5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5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5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5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5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5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5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5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5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5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5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5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5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5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5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5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5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5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5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5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5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5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5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5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5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5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5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5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5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5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5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5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5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5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5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5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5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5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5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5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5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5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5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5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5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5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5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5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5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5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5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5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5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5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5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5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5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5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5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5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5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5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5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5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5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5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5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5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5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5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5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5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5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5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5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5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5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5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5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5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5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5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5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5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5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5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5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5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5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5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5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5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5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5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5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5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5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5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5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5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5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5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5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5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5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5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5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5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5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5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5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5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5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5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5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5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5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5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5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5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5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5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5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5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5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5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5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5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5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5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5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5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5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5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5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5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5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5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5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5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5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5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5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5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5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5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5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5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5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5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5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5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5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5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topLeftCell="A39" workbookViewId="0">
      <selection activeCell="H31" sqref="H31"/>
    </sheetView>
  </sheetViews>
  <sheetFormatPr defaultColWidth="12.7265625" defaultRowHeight="15" customHeight="1" x14ac:dyDescent="0.25"/>
  <cols>
    <col min="1" max="1" width="25.81640625" customWidth="1"/>
    <col min="2" max="2" width="10.26953125" customWidth="1"/>
    <col min="3" max="11" width="9.26953125" customWidth="1"/>
    <col min="12" max="14" width="11" customWidth="1"/>
    <col min="15" max="15" width="4.26953125" customWidth="1"/>
    <col min="16" max="20" width="5.1796875" customWidth="1"/>
    <col min="21" max="21" width="4.26953125" customWidth="1"/>
    <col min="22" max="22" width="14.26953125" customWidth="1"/>
    <col min="23" max="25" width="10.7265625" customWidth="1"/>
    <col min="26" max="26" width="8" customWidth="1"/>
  </cols>
  <sheetData>
    <row r="1" spans="1:26" ht="12.75" customHeight="1" x14ac:dyDescent="0.3">
      <c r="A1" s="58" t="s">
        <v>101</v>
      </c>
      <c r="B1" s="58" t="s">
        <v>130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ca="1" si="0"/>
        <v>80</v>
      </c>
      <c r="G1" s="59">
        <f t="shared" ca="1" si="0"/>
        <v>0</v>
      </c>
      <c r="H1" s="59">
        <f t="shared" ca="1" si="0"/>
        <v>76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3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46298</v>
      </c>
      <c r="G2" s="65">
        <v>46306</v>
      </c>
      <c r="H2" s="65">
        <v>46313</v>
      </c>
      <c r="I2" s="65">
        <v>46320</v>
      </c>
      <c r="J2" s="65"/>
      <c r="K2" s="120"/>
      <c r="L2" s="121" t="s">
        <v>102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103</v>
      </c>
    </row>
    <row r="3" spans="1:26" ht="12.75" customHeight="1" x14ac:dyDescent="0.3">
      <c r="A3" s="58" t="s">
        <v>131</v>
      </c>
      <c r="B3" s="71" t="s">
        <v>105</v>
      </c>
      <c r="C3" s="72">
        <v>0</v>
      </c>
      <c r="D3" s="72">
        <v>0</v>
      </c>
      <c r="E3" s="72">
        <v>0</v>
      </c>
      <c r="F3" s="72">
        <v>1</v>
      </c>
      <c r="G3" s="72">
        <v>1</v>
      </c>
      <c r="H3" s="72">
        <v>1</v>
      </c>
      <c r="I3" s="72">
        <v>0</v>
      </c>
      <c r="J3" s="72">
        <v>0</v>
      </c>
      <c r="K3" s="73" t="s">
        <v>106</v>
      </c>
      <c r="L3" s="59">
        <f>SUM(C3:J3)</f>
        <v>3</v>
      </c>
      <c r="M3" s="122" t="s">
        <v>107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108</v>
      </c>
    </row>
    <row r="4" spans="1:26" ht="12.75" customHeight="1" x14ac:dyDescent="0.3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3" t="s">
        <v>8</v>
      </c>
      <c r="L4" s="76" t="s">
        <v>126</v>
      </c>
      <c r="M4" s="129" t="s">
        <v>127</v>
      </c>
      <c r="N4" s="129" t="s">
        <v>127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3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 ca="1">IF(F$3=1,'F4'!$O5,0)</f>
        <v>0</v>
      </c>
      <c r="G5" s="83">
        <f ca="1">IF(G$3=1,'F5'!$O5,0)</f>
        <v>0</v>
      </c>
      <c r="H5" s="83">
        <f ca="1"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4</v>
      </c>
      <c r="N5" s="134">
        <f t="shared" ref="N5:N34" ca="1" si="4">RANK(L5,$L$5:$L$64)</f>
        <v>12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3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 ca="1">IF(F$3=1,'F4'!$O6,0)</f>
        <v>0</v>
      </c>
      <c r="G6" s="83">
        <f ca="1">IF(G$3=1,'F5'!$O6,0)</f>
        <v>0</v>
      </c>
      <c r="H6" s="83">
        <f ca="1"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4</v>
      </c>
      <c r="N6" s="134">
        <f t="shared" ca="1" si="4"/>
        <v>12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3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 ca="1">IF(F$3=1,'F4'!$O7,0)</f>
        <v>0</v>
      </c>
      <c r="G7" s="83">
        <f ca="1">IF(G$3=1,'F5'!$O7,0)</f>
        <v>0</v>
      </c>
      <c r="H7" s="83">
        <f ca="1"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4</v>
      </c>
      <c r="N7" s="134">
        <f t="shared" ca="1" si="4"/>
        <v>12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3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 ca="1">IF(F$3=1,'F4'!$O8,0)</f>
        <v>0</v>
      </c>
      <c r="G8" s="83">
        <f ca="1">IF(G$3=1,'F5'!$O8,0)</f>
        <v>0</v>
      </c>
      <c r="H8" s="83">
        <f ca="1"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4</v>
      </c>
      <c r="N8" s="134">
        <f t="shared" ca="1" si="4"/>
        <v>12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3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 ca="1">IF(F$3=1,'F4'!$O9,0)</f>
        <v>0</v>
      </c>
      <c r="G9" s="83">
        <f ca="1">IF(G$3=1,'F5'!$O9,0)</f>
        <v>0</v>
      </c>
      <c r="H9" s="83">
        <f ca="1"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4</v>
      </c>
      <c r="N9" s="134">
        <f t="shared" ca="1" si="4"/>
        <v>12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3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 ca="1">IF(F$3=1,'F4'!$O10,0)</f>
        <v>0</v>
      </c>
      <c r="G10" s="83">
        <f ca="1">IF(G$3=1,'F5'!$O10,0)</f>
        <v>0</v>
      </c>
      <c r="H10" s="83">
        <f ca="1"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4</v>
      </c>
      <c r="N10" s="134">
        <f t="shared" ca="1" si="4"/>
        <v>12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3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 ca="1">IF(F$3=1,'F4'!$O11,0)</f>
        <v>0</v>
      </c>
      <c r="G11" s="83">
        <f ca="1">IF(G$3=1,'F5'!$O11,0)</f>
        <v>0</v>
      </c>
      <c r="H11" s="83">
        <f ca="1"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4</v>
      </c>
      <c r="N11" s="134">
        <f t="shared" ca="1" si="4"/>
        <v>12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3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 ca="1">IF(F$3=1,'F4'!$O12,0)</f>
        <v>0</v>
      </c>
      <c r="G12" s="83">
        <f ca="1">IF(G$3=1,'F5'!$O12,0)</f>
        <v>0</v>
      </c>
      <c r="H12" s="83">
        <f ca="1"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4</v>
      </c>
      <c r="N12" s="134">
        <f t="shared" ca="1" si="4"/>
        <v>12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3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 ca="1">IF(F$3=1,'F4'!$O13,0)</f>
        <v>0</v>
      </c>
      <c r="G13" s="83">
        <f ca="1">IF(G$3=1,'F5'!$O13,0)</f>
        <v>0</v>
      </c>
      <c r="H13" s="83">
        <f ca="1"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4</v>
      </c>
      <c r="N13" s="134">
        <f t="shared" ca="1" si="4"/>
        <v>12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3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 ca="1">IF(F$3=1,'F4'!$O14,0)</f>
        <v>80</v>
      </c>
      <c r="G14" s="83">
        <f ca="1">IF(G$3=1,'F5'!$O14,0)</f>
        <v>0</v>
      </c>
      <c r="H14" s="83">
        <f ca="1"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80</v>
      </c>
      <c r="L14" s="134">
        <f t="shared" ca="1" si="2"/>
        <v>80</v>
      </c>
      <c r="M14" s="134">
        <f t="shared" ca="1" si="3"/>
        <v>1</v>
      </c>
      <c r="N14" s="134">
        <f t="shared" ca="1" si="4"/>
        <v>7</v>
      </c>
      <c r="O14" s="135"/>
      <c r="P14" s="132">
        <f t="shared" ref="P14:U14" ca="1" si="15">LARGE($B14:$J14,P$4)</f>
        <v>80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80</v>
      </c>
    </row>
    <row r="15" spans="1:26" ht="12.75" customHeight="1" x14ac:dyDescent="0.3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 ca="1">IF(F$3=1,'F4'!$O15,0)</f>
        <v>0</v>
      </c>
      <c r="G15" s="83">
        <f ca="1">IF(G$3=1,'F5'!$O15,0)</f>
        <v>0</v>
      </c>
      <c r="H15" s="83">
        <f ca="1"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4</v>
      </c>
      <c r="N15" s="134">
        <f t="shared" ca="1" si="4"/>
        <v>12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3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 ca="1">IF(F$3=1,'F4'!$O16,0)</f>
        <v>0</v>
      </c>
      <c r="G16" s="83">
        <f ca="1">IF(G$3=1,'F5'!$O16,0)</f>
        <v>0</v>
      </c>
      <c r="H16" s="83">
        <f ca="1"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4</v>
      </c>
      <c r="N16" s="134">
        <f t="shared" ca="1" si="4"/>
        <v>12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3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 ca="1">IF(F$3=1,'F4'!$O17,0)</f>
        <v>0</v>
      </c>
      <c r="G17" s="83">
        <f ca="1">IF(G$3=1,'F5'!$O17,0)</f>
        <v>0</v>
      </c>
      <c r="H17" s="83">
        <f ca="1"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4</v>
      </c>
      <c r="N17" s="134">
        <f t="shared" ca="1" si="4"/>
        <v>12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3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 ca="1">IF(F$3=1,'F4'!$O18,0)</f>
        <v>0</v>
      </c>
      <c r="G18" s="83">
        <f ca="1">IF(G$3=1,'F5'!$O18,0)</f>
        <v>0</v>
      </c>
      <c r="H18" s="83">
        <f ca="1"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4</v>
      </c>
      <c r="N18" s="134">
        <f t="shared" ca="1" si="4"/>
        <v>12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3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 ca="1">IF(F$3=1,'F4'!$O19,0)</f>
        <v>74</v>
      </c>
      <c r="G19" s="83">
        <f ca="1">IF(G$3=1,'F5'!$O19,0)</f>
        <v>0</v>
      </c>
      <c r="H19" s="83">
        <f ca="1"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74</v>
      </c>
      <c r="L19" s="134">
        <f t="shared" ca="1" si="2"/>
        <v>74</v>
      </c>
      <c r="M19" s="134">
        <f t="shared" ca="1" si="3"/>
        <v>3</v>
      </c>
      <c r="N19" s="134">
        <f t="shared" ca="1" si="4"/>
        <v>10</v>
      </c>
      <c r="O19" s="135"/>
      <c r="P19" s="132">
        <f t="shared" ref="P19:U19" ca="1" si="20">LARGE($B19:$J19,P$4)</f>
        <v>74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74</v>
      </c>
    </row>
    <row r="20" spans="1:22" ht="12.75" customHeight="1" x14ac:dyDescent="0.3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 ca="1">IF(F$3=1,'F4'!$O20,0)</f>
        <v>0</v>
      </c>
      <c r="G20" s="83">
        <f ca="1">IF(G$3=1,'F5'!$O20,0)</f>
        <v>0</v>
      </c>
      <c r="H20" s="83">
        <f ca="1"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4</v>
      </c>
      <c r="N20" s="134">
        <f t="shared" ca="1" si="4"/>
        <v>12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3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 ca="1">IF(F$3=1,'F4'!$O21,0)</f>
        <v>0</v>
      </c>
      <c r="G21" s="83">
        <f ca="1">IF(G$3=1,'F5'!$O21,0)</f>
        <v>0</v>
      </c>
      <c r="H21" s="83">
        <f ca="1"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4</v>
      </c>
      <c r="N21" s="134">
        <f t="shared" ca="1" si="4"/>
        <v>12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3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 ca="1">IF(F$3=1,'F4'!$O22,0)</f>
        <v>0</v>
      </c>
      <c r="G22" s="83">
        <f ca="1">IF(G$3=1,'F5'!$O22,0)</f>
        <v>0</v>
      </c>
      <c r="H22" s="83">
        <f ca="1"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4</v>
      </c>
      <c r="N22" s="134">
        <f t="shared" ca="1" si="4"/>
        <v>12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3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 ca="1">IF(F$3=1,'F4'!$O23,0)</f>
        <v>0</v>
      </c>
      <c r="G23" s="83">
        <f ca="1">IF(G$3=1,'F5'!$O23,0)</f>
        <v>0</v>
      </c>
      <c r="H23" s="83">
        <f ca="1"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4</v>
      </c>
      <c r="N23" s="134">
        <f t="shared" ca="1" si="4"/>
        <v>12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3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 ca="1">IF(F$3=1,'F4'!$O24,0)</f>
        <v>0</v>
      </c>
      <c r="G24" s="83">
        <f ca="1">IF(G$3=1,'F5'!$O24,0)</f>
        <v>0</v>
      </c>
      <c r="H24" s="83">
        <f ca="1"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4</v>
      </c>
      <c r="N24" s="134">
        <f t="shared" ca="1" si="4"/>
        <v>12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3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 ca="1">IF(F$3=1,'F4'!$O25,0)</f>
        <v>0</v>
      </c>
      <c r="G25" s="83">
        <f ca="1">IF(G$3=1,'F5'!$O25,0)</f>
        <v>0</v>
      </c>
      <c r="H25" s="83">
        <f ca="1"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4</v>
      </c>
      <c r="N25" s="134">
        <f t="shared" ca="1" si="4"/>
        <v>12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3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 ca="1">IF(F$3=1,'F4'!$O26,0)</f>
        <v>0</v>
      </c>
      <c r="G26" s="83">
        <f ca="1">IF(G$3=1,'F5'!$O26,0)</f>
        <v>0</v>
      </c>
      <c r="H26" s="83">
        <f ca="1"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4</v>
      </c>
      <c r="N26" s="134">
        <f t="shared" ca="1" si="4"/>
        <v>12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3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 ca="1">IF(F$3=1,'F4'!$O27,0)</f>
        <v>0</v>
      </c>
      <c r="G27" s="83">
        <f ca="1">IF(G$3=1,'F5'!$O27,0)</f>
        <v>0</v>
      </c>
      <c r="H27" s="83">
        <f ca="1"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4</v>
      </c>
      <c r="N27" s="134">
        <f t="shared" ca="1" si="4"/>
        <v>12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3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 ca="1">IF(F$3=1,'F4'!$O28,0)</f>
        <v>0</v>
      </c>
      <c r="G28" s="83">
        <f ca="1">IF(G$3=1,'F5'!$O28,0)</f>
        <v>0</v>
      </c>
      <c r="H28" s="83">
        <f ca="1"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4</v>
      </c>
      <c r="N28" s="134">
        <f t="shared" ca="1" si="4"/>
        <v>12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3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 ca="1">IF(F$3=1,'F4'!$O29,0)</f>
        <v>0</v>
      </c>
      <c r="G29" s="83">
        <f ca="1">IF(G$3=1,'F5'!$O29,0)</f>
        <v>0</v>
      </c>
      <c r="H29" s="83">
        <f ca="1"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4</v>
      </c>
      <c r="N29" s="134">
        <f t="shared" ca="1" si="4"/>
        <v>12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3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 ca="1">IF(F$3=1,'F4'!$O30,0)</f>
        <v>0</v>
      </c>
      <c r="G30" s="83">
        <f ca="1">IF(G$3=1,'F5'!$O30,0)</f>
        <v>0</v>
      </c>
      <c r="H30" s="83">
        <f ca="1"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4</v>
      </c>
      <c r="N30" s="134">
        <f t="shared" ca="1" si="4"/>
        <v>12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3">
      <c r="A31" s="81" t="str">
        <f>'Boat Name'!A31</f>
        <v>Hooligan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 ca="1">IF(F$3=1,'F4'!$O31,0)</f>
        <v>0</v>
      </c>
      <c r="G31" s="83">
        <f ca="1">IF(G$3=1,'F5'!$O31,0)</f>
        <v>0</v>
      </c>
      <c r="H31" s="83">
        <f ca="1"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4</v>
      </c>
      <c r="N31" s="134">
        <f t="shared" ca="1" si="4"/>
        <v>12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3">
      <c r="A32" s="81" t="str">
        <f>'Boat Name'!A32</f>
        <v>Holiday Routine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 ca="1">IF(F$3=1,'F4'!$O32,0)</f>
        <v>0</v>
      </c>
      <c r="G32" s="83">
        <f ca="1">IF(G$3=1,'F5'!$O32,0)</f>
        <v>0</v>
      </c>
      <c r="H32" s="83">
        <f ca="1"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4</v>
      </c>
      <c r="N32" s="134">
        <f t="shared" ca="1" si="4"/>
        <v>12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3">
      <c r="A33" s="81" t="str">
        <f>'Boat Name'!A33</f>
        <v>Sonas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 ca="1">IF(F$3=1,'F4'!$O33,0)</f>
        <v>0</v>
      </c>
      <c r="G33" s="83">
        <f ca="1">IF(G$3=1,'F5'!$O33,0)</f>
        <v>0</v>
      </c>
      <c r="H33" s="83">
        <f ca="1">IF(H$3=1,'F6'!$O33,0)</f>
        <v>76</v>
      </c>
      <c r="I33" s="83">
        <f>IF(I$3=1,'F7'!$O33,0)</f>
        <v>0</v>
      </c>
      <c r="J33" s="83">
        <f>IF(J$3=1,'F8'!$O33,0)</f>
        <v>0</v>
      </c>
      <c r="K33" s="133">
        <f t="shared" ca="1" si="1"/>
        <v>76</v>
      </c>
      <c r="L33" s="134">
        <f t="shared" ca="1" si="2"/>
        <v>76</v>
      </c>
      <c r="M33" s="134">
        <f t="shared" ca="1" si="3"/>
        <v>2</v>
      </c>
      <c r="N33" s="134">
        <f t="shared" ca="1" si="4"/>
        <v>9</v>
      </c>
      <c r="O33" s="135"/>
      <c r="P33" s="132">
        <f t="shared" ref="P33:U33" ca="1" si="34">LARGE($B33:$J33,P$4)</f>
        <v>76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76</v>
      </c>
    </row>
    <row r="34" spans="1:26" ht="12.75" customHeight="1" x14ac:dyDescent="0.3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 ca="1">IF(F$3=1,'F4'!$O34,0)</f>
        <v>0</v>
      </c>
      <c r="G34" s="83">
        <f ca="1">IF(G$3=1,'F5'!$O34,0)</f>
        <v>0</v>
      </c>
      <c r="H34" s="83">
        <f ca="1"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4</v>
      </c>
      <c r="N34" s="138">
        <f t="shared" ca="1" si="4"/>
        <v>12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3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3">
      <c r="A36" s="144" t="s">
        <v>101</v>
      </c>
      <c r="B36" s="58" t="s">
        <v>130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ca="1" si="36"/>
        <v>90</v>
      </c>
      <c r="G36" s="59">
        <f t="shared" ca="1" si="36"/>
        <v>87</v>
      </c>
      <c r="H36" s="59">
        <f t="shared" ca="1" si="36"/>
        <v>87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103</v>
      </c>
    </row>
    <row r="37" spans="1:26" ht="12.75" customHeight="1" x14ac:dyDescent="0.3">
      <c r="A37" s="153" t="str">
        <f>'Boat Name'!A2</f>
        <v>Season 2026</v>
      </c>
      <c r="B37" s="154" t="s">
        <v>105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106</v>
      </c>
      <c r="L37" s="156"/>
      <c r="M37" s="157" t="s">
        <v>107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108</v>
      </c>
    </row>
    <row r="38" spans="1:26" ht="12.75" customHeight="1" x14ac:dyDescent="0.3">
      <c r="A38" s="161" t="s">
        <v>129</v>
      </c>
      <c r="B38" s="162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129" t="s">
        <v>8</v>
      </c>
      <c r="L38" s="129" t="str">
        <f>L4</f>
        <v>60% Total</v>
      </c>
      <c r="M38" s="163" t="s">
        <v>127</v>
      </c>
      <c r="N38" s="129" t="s">
        <v>127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3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 ca="1">IF(F$3=1,'F4'!$O39,0)</f>
        <v>0</v>
      </c>
      <c r="G39" s="83">
        <f ca="1">IF(G$3=1,'F5'!$O39,0)</f>
        <v>81</v>
      </c>
      <c r="H39" s="83">
        <f ca="1"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81</v>
      </c>
      <c r="L39" s="134">
        <f t="shared" ref="L39:L74" ca="1" si="40">V39</f>
        <v>81</v>
      </c>
      <c r="M39" s="134">
        <f t="shared" ref="M39:M74" ca="1" si="41">RANK(L39,$L$39:$L$75)</f>
        <v>6</v>
      </c>
      <c r="N39" s="134">
        <f t="shared" ref="N39:N74" ca="1" si="42">RANK(L39,$L$5:$L$75)</f>
        <v>6</v>
      </c>
      <c r="O39" s="135"/>
      <c r="P39" s="132">
        <f t="shared" ref="P39:U39" ca="1" si="43">LARGE($B39:$J39,P$4)</f>
        <v>81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81</v>
      </c>
    </row>
    <row r="40" spans="1:26" ht="12.75" customHeight="1" x14ac:dyDescent="0.3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 ca="1">IF(F$3=1,'F4'!$O40,0)</f>
        <v>0</v>
      </c>
      <c r="G40" s="83">
        <f ca="1">IF(G$3=1,'F5'!$O40,0)</f>
        <v>0</v>
      </c>
      <c r="H40" s="83">
        <f ca="1">IF(H$3=1,'F6'!$O40,0)</f>
        <v>73</v>
      </c>
      <c r="I40" s="83">
        <f>IF(I$3=1,'F7'!$O40,0)</f>
        <v>0</v>
      </c>
      <c r="J40" s="83">
        <f>IF(J$3=1,'F8'!$O40,0)</f>
        <v>0</v>
      </c>
      <c r="K40" s="133">
        <f t="shared" ca="1" si="39"/>
        <v>73</v>
      </c>
      <c r="L40" s="134">
        <f t="shared" ca="1" si="40"/>
        <v>73</v>
      </c>
      <c r="M40" s="134">
        <f t="shared" ca="1" si="41"/>
        <v>8</v>
      </c>
      <c r="N40" s="134">
        <f t="shared" ca="1" si="42"/>
        <v>11</v>
      </c>
      <c r="O40" s="135"/>
      <c r="P40" s="132">
        <f t="shared" ref="P40:U40" ca="1" si="45">LARGE($B40:$J40,P$4)</f>
        <v>73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73</v>
      </c>
    </row>
    <row r="41" spans="1:26" ht="12.75" customHeight="1" x14ac:dyDescent="0.3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 ca="1">IF(F$3=1,'F4'!$O41,0)</f>
        <v>0</v>
      </c>
      <c r="G41" s="83">
        <f ca="1">IF(G$3=1,'F5'!$O41,0)</f>
        <v>0</v>
      </c>
      <c r="H41" s="83">
        <f ca="1"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9</v>
      </c>
      <c r="N41" s="134">
        <f t="shared" ca="1" si="42"/>
        <v>12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3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 ca="1">IF(F$3=1,'F4'!$O42,0)</f>
        <v>75</v>
      </c>
      <c r="G42" s="83">
        <f ca="1">IF(G$3=1,'F5'!$O42,0)</f>
        <v>77</v>
      </c>
      <c r="H42" s="83">
        <f ca="1"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152</v>
      </c>
      <c r="L42" s="134">
        <f t="shared" ca="1" si="40"/>
        <v>152</v>
      </c>
      <c r="M42" s="134">
        <f t="shared" ca="1" si="41"/>
        <v>3</v>
      </c>
      <c r="N42" s="134">
        <f t="shared" ca="1" si="42"/>
        <v>3</v>
      </c>
      <c r="O42" s="135"/>
      <c r="P42" s="132">
        <f t="shared" ref="P42:U42" ca="1" si="47">LARGE($B42:$J42,P$4)</f>
        <v>77</v>
      </c>
      <c r="Q42" s="132">
        <f t="shared" ca="1" si="47"/>
        <v>75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152</v>
      </c>
    </row>
    <row r="43" spans="1:26" ht="12.75" customHeight="1" x14ac:dyDescent="0.3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 ca="1">IF(F$3=1,'F4'!$O43,0)</f>
        <v>0</v>
      </c>
      <c r="G43" s="83">
        <f ca="1">IF(G$3=1,'F5'!$O43,0)</f>
        <v>0</v>
      </c>
      <c r="H43" s="83">
        <f ca="1"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9</v>
      </c>
      <c r="N43" s="134">
        <f t="shared" ca="1" si="42"/>
        <v>12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3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 ca="1">IF(F$3=1,'F4'!$O44,0)</f>
        <v>0</v>
      </c>
      <c r="G44" s="83">
        <f ca="1">IF(G$3=1,'F5'!$O44,0)</f>
        <v>0</v>
      </c>
      <c r="H44" s="83">
        <f ca="1"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9</v>
      </c>
      <c r="N44" s="134">
        <f t="shared" ca="1" si="42"/>
        <v>12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3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 ca="1">IF(F$3=1,'F4'!$O45,0)</f>
        <v>0</v>
      </c>
      <c r="G45" s="83">
        <f ca="1">IF(G$3=1,'F5'!$O45,0)</f>
        <v>0</v>
      </c>
      <c r="H45" s="83">
        <f ca="1"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9</v>
      </c>
      <c r="N45" s="134">
        <f t="shared" ca="1" si="42"/>
        <v>12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3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 ca="1">IF(F$3=1,'F4'!$O46,0)</f>
        <v>84</v>
      </c>
      <c r="G46" s="83">
        <f ca="1">IF(G$3=1,'F5'!$O46,0)</f>
        <v>0</v>
      </c>
      <c r="H46" s="83">
        <f ca="1"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84</v>
      </c>
      <c r="L46" s="134">
        <f t="shared" ca="1" si="40"/>
        <v>84</v>
      </c>
      <c r="M46" s="134">
        <f t="shared" ca="1" si="41"/>
        <v>5</v>
      </c>
      <c r="N46" s="134">
        <f t="shared" ca="1" si="42"/>
        <v>5</v>
      </c>
      <c r="O46" s="135"/>
      <c r="P46" s="132">
        <f t="shared" ref="P46:U46" ca="1" si="51">LARGE($B46:$J46,P$4)</f>
        <v>84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84</v>
      </c>
    </row>
    <row r="47" spans="1:26" ht="12.75" customHeight="1" x14ac:dyDescent="0.3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 ca="1">IF(F$3=1,'F4'!$O47,0)</f>
        <v>0</v>
      </c>
      <c r="G47" s="83">
        <f ca="1">IF(G$3=1,'F5'!$O47,0)</f>
        <v>73</v>
      </c>
      <c r="H47" s="83">
        <f ca="1">IF(H$3=1,'F6'!$O47,0)</f>
        <v>87</v>
      </c>
      <c r="I47" s="83">
        <f>IF(I$3=1,'F7'!$O47,0)</f>
        <v>0</v>
      </c>
      <c r="J47" s="83">
        <f>IF(J$3=1,'F8'!$O47,0)</f>
        <v>0</v>
      </c>
      <c r="K47" s="133">
        <f t="shared" ca="1" si="39"/>
        <v>160</v>
      </c>
      <c r="L47" s="134">
        <f t="shared" ca="1" si="40"/>
        <v>160</v>
      </c>
      <c r="M47" s="134">
        <f t="shared" ca="1" si="41"/>
        <v>2</v>
      </c>
      <c r="N47" s="134">
        <f t="shared" ca="1" si="42"/>
        <v>2</v>
      </c>
      <c r="O47" s="135"/>
      <c r="P47" s="132">
        <f t="shared" ref="P47:U47" ca="1" si="52">LARGE($B47:$J47,P$4)</f>
        <v>87</v>
      </c>
      <c r="Q47" s="132">
        <f t="shared" ca="1" si="52"/>
        <v>73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160</v>
      </c>
    </row>
    <row r="48" spans="1:26" ht="12.75" customHeight="1" x14ac:dyDescent="0.3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 ca="1">IF(F$3=1,'F4'!$O48,0)</f>
        <v>0</v>
      </c>
      <c r="G48" s="83">
        <f ca="1">IF(G$3=1,'F5'!$O48,0)</f>
        <v>0</v>
      </c>
      <c r="H48" s="83">
        <f ca="1"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9</v>
      </c>
      <c r="N48" s="134">
        <f t="shared" ca="1" si="42"/>
        <v>12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3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 ca="1">IF(F$3=1,'F4'!$O49,0)</f>
        <v>0</v>
      </c>
      <c r="G49" s="83">
        <f ca="1">IF(G$3=1,'F5'!$O49,0)</f>
        <v>0</v>
      </c>
      <c r="H49" s="83">
        <f ca="1"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9</v>
      </c>
      <c r="N49" s="134">
        <f t="shared" ca="1" si="42"/>
        <v>12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3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 ca="1">IF(F$3=1,'F4'!$O50,0)</f>
        <v>0</v>
      </c>
      <c r="G50" s="83">
        <f ca="1">IF(G$3=1,'F5'!$O50,0)</f>
        <v>0</v>
      </c>
      <c r="H50" s="83">
        <f ca="1"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9</v>
      </c>
      <c r="N50" s="134">
        <f t="shared" ca="1" si="42"/>
        <v>12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3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 ca="1">IF(F$3=1,'F4'!$O51,0)</f>
        <v>0</v>
      </c>
      <c r="G51" s="83">
        <f ca="1">IF(G$3=1,'F5'!$O51,0)</f>
        <v>0</v>
      </c>
      <c r="H51" s="83">
        <f ca="1"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9</v>
      </c>
      <c r="N51" s="134">
        <f t="shared" ca="1" si="42"/>
        <v>12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3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 ca="1">IF(F$3=1,'F4'!$O52,0)</f>
        <v>0</v>
      </c>
      <c r="G52" s="83">
        <f ca="1">IF(G$3=1,'F5'!$O52,0)</f>
        <v>0</v>
      </c>
      <c r="H52" s="83">
        <f ca="1"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9</v>
      </c>
      <c r="N52" s="134">
        <f t="shared" ca="1" si="42"/>
        <v>12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3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 ca="1">IF(F$3=1,'F4'!$O53,0)</f>
        <v>80</v>
      </c>
      <c r="G53" s="83">
        <f ca="1">IF(G$3=1,'F5'!$O53,0)</f>
        <v>0</v>
      </c>
      <c r="H53" s="83">
        <f ca="1"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80</v>
      </c>
      <c r="L53" s="134">
        <f t="shared" ca="1" si="40"/>
        <v>80</v>
      </c>
      <c r="M53" s="134">
        <f t="shared" ca="1" si="41"/>
        <v>7</v>
      </c>
      <c r="N53" s="134">
        <f t="shared" ca="1" si="42"/>
        <v>7</v>
      </c>
      <c r="O53" s="135"/>
      <c r="P53" s="132">
        <f t="shared" ref="P53:U53" ca="1" si="58">LARGE($B53:$J53,P$4)</f>
        <v>80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80</v>
      </c>
    </row>
    <row r="54" spans="1:22" ht="12.75" customHeight="1" x14ac:dyDescent="0.3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 ca="1">IF(F$3=1,'F4'!$O54,0)</f>
        <v>0</v>
      </c>
      <c r="G54" s="83">
        <f ca="1">IF(G$3=1,'F5'!$O54,0)</f>
        <v>0</v>
      </c>
      <c r="H54" s="83">
        <f ca="1"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9</v>
      </c>
      <c r="N54" s="134">
        <f t="shared" ca="1" si="42"/>
        <v>12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3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 ca="1">IF(F$3=1,'F4'!$O55,0)</f>
        <v>0</v>
      </c>
      <c r="G55" s="83">
        <f ca="1">IF(G$3=1,'F5'!$O55,0)</f>
        <v>0</v>
      </c>
      <c r="H55" s="83">
        <f ca="1"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9</v>
      </c>
      <c r="N55" s="134">
        <f t="shared" ca="1" si="42"/>
        <v>12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3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 ca="1">IF(F$3=1,'F4'!$O56,0)</f>
        <v>0</v>
      </c>
      <c r="G56" s="83">
        <f ca="1">IF(G$3=1,'F5'!$O56,0)</f>
        <v>0</v>
      </c>
      <c r="H56" s="83">
        <f ca="1"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9</v>
      </c>
      <c r="N56" s="134">
        <f t="shared" ca="1" si="42"/>
        <v>12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3">
      <c r="A57" s="81" t="s">
        <v>132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 ca="1">IF(F$3=1,'F4'!$O57,0)</f>
        <v>90</v>
      </c>
      <c r="G57" s="83">
        <f ca="1">IF(G$3=1,'F5'!$O57,0)</f>
        <v>87</v>
      </c>
      <c r="H57" s="83">
        <f ca="1">IF(H$3=1,'F6'!$O57,0)</f>
        <v>81</v>
      </c>
      <c r="I57" s="83">
        <f>IF(I$3=1,'F7'!$O57,0)</f>
        <v>0</v>
      </c>
      <c r="J57" s="83">
        <f>IF(J$3=1,'F8'!$O57,0)</f>
        <v>0</v>
      </c>
      <c r="K57" s="133">
        <f t="shared" ca="1" si="39"/>
        <v>258</v>
      </c>
      <c r="L57" s="134">
        <f t="shared" ca="1" si="40"/>
        <v>258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90</v>
      </c>
      <c r="Q57" s="132">
        <f t="shared" ca="1" si="62"/>
        <v>87</v>
      </c>
      <c r="R57" s="132">
        <f t="shared" ca="1" si="62"/>
        <v>81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258</v>
      </c>
    </row>
    <row r="58" spans="1:22" ht="12.75" customHeight="1" x14ac:dyDescent="0.3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 ca="1">IF(F$3=1,'F4'!$O58,0)</f>
        <v>0</v>
      </c>
      <c r="G58" s="83">
        <f ca="1">IF(G$3=1,'F5'!$O58,0)</f>
        <v>0</v>
      </c>
      <c r="H58" s="83">
        <f ca="1"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9</v>
      </c>
      <c r="N58" s="134">
        <f t="shared" ca="1" si="42"/>
        <v>12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3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 ca="1">IF(F$3=1,'F4'!$O59,0)</f>
        <v>0</v>
      </c>
      <c r="G59" s="83">
        <f ca="1">IF(G$3=1,'F5'!$O59,0)</f>
        <v>0</v>
      </c>
      <c r="H59" s="83">
        <f ca="1"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9</v>
      </c>
      <c r="N59" s="134">
        <f t="shared" ca="1" si="42"/>
        <v>12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3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 ca="1">IF(F$3=1,'F4'!$O60,0)</f>
        <v>72</v>
      </c>
      <c r="G60" s="83">
        <f ca="1">IF(G$3=1,'F5'!$O60,0)</f>
        <v>0</v>
      </c>
      <c r="H60" s="83">
        <f ca="1">IF(H$3=1,'F6'!$O60,0)</f>
        <v>77</v>
      </c>
      <c r="I60" s="83">
        <f>IF(I$3=1,'F7'!$O60,0)</f>
        <v>0</v>
      </c>
      <c r="J60" s="83">
        <f>IF(J$3=1,'F8'!$O60,0)</f>
        <v>0</v>
      </c>
      <c r="K60" s="133">
        <f t="shared" ca="1" si="39"/>
        <v>149</v>
      </c>
      <c r="L60" s="134">
        <f t="shared" ca="1" si="40"/>
        <v>149</v>
      </c>
      <c r="M60" s="134">
        <f t="shared" ca="1" si="41"/>
        <v>4</v>
      </c>
      <c r="N60" s="134">
        <f t="shared" ca="1" si="42"/>
        <v>4</v>
      </c>
      <c r="O60" s="135"/>
      <c r="P60" s="132">
        <f t="shared" ref="P60:U60" ca="1" si="65">LARGE($B60:$J60,P$4)</f>
        <v>77</v>
      </c>
      <c r="Q60" s="132">
        <f t="shared" ca="1" si="65"/>
        <v>72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149</v>
      </c>
    </row>
    <row r="61" spans="1:22" ht="12.75" customHeight="1" x14ac:dyDescent="0.3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 ca="1">IF(F$3=1,'F4'!$O61,0)</f>
        <v>0</v>
      </c>
      <c r="G61" s="83">
        <f ca="1">IF(G$3=1,'F5'!$O61,0)</f>
        <v>0</v>
      </c>
      <c r="H61" s="83">
        <f ca="1"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9</v>
      </c>
      <c r="N61" s="134">
        <f t="shared" ca="1" si="42"/>
        <v>12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3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 ca="1">IF(F$3=1,'F4'!$O62,0)</f>
        <v>0</v>
      </c>
      <c r="G62" s="83">
        <f ca="1">IF(G$3=1,'F5'!$O62,0)</f>
        <v>0</v>
      </c>
      <c r="H62" s="83">
        <f ca="1"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9</v>
      </c>
      <c r="N62" s="134">
        <f t="shared" ca="1" si="42"/>
        <v>12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3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 ca="1">IF(F$3=1,'F4'!$O63,0)</f>
        <v>0</v>
      </c>
      <c r="G63" s="83">
        <f ca="1">IF(G$3=1,'F5'!$O63,0)</f>
        <v>0</v>
      </c>
      <c r="H63" s="83">
        <f ca="1"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9</v>
      </c>
      <c r="N63" s="134">
        <f t="shared" ca="1" si="42"/>
        <v>12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3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 ca="1">IF(F$3=1,'F4'!$O64,0)</f>
        <v>0</v>
      </c>
      <c r="G64" s="83">
        <f ca="1">IF(G$3=1,'F5'!$O64,0)</f>
        <v>0</v>
      </c>
      <c r="H64" s="83">
        <f ca="1"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9</v>
      </c>
      <c r="N64" s="134">
        <f t="shared" ca="1" si="42"/>
        <v>12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3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 ca="1">IF(F$3=1,'F4'!$O65,0)</f>
        <v>0</v>
      </c>
      <c r="G65" s="83">
        <f ca="1">IF(G$3=1,'F5'!$O65,0)</f>
        <v>0</v>
      </c>
      <c r="H65" s="83">
        <f ca="1"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9</v>
      </c>
      <c r="N65" s="134">
        <f t="shared" ca="1" si="42"/>
        <v>12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3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 ca="1">IF(F$3=1,'F4'!$O66,0)</f>
        <v>0</v>
      </c>
      <c r="G66" s="83">
        <f ca="1">IF(G$3=1,'F5'!$O66,0)</f>
        <v>0</v>
      </c>
      <c r="H66" s="83">
        <f ca="1"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9</v>
      </c>
      <c r="N66" s="134">
        <f t="shared" ca="1" si="42"/>
        <v>12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3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 ca="1">IF(F$3=1,'F4'!$O67,0)</f>
        <v>0</v>
      </c>
      <c r="G67" s="83">
        <f ca="1">IF(G$3=1,'F5'!$O67,0)</f>
        <v>0</v>
      </c>
      <c r="H67" s="83">
        <f ca="1"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9</v>
      </c>
      <c r="N67" s="134">
        <f t="shared" ca="1" si="42"/>
        <v>12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3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 ca="1">IF(F$3=1,'F4'!$O68,0)</f>
        <v>0</v>
      </c>
      <c r="G68" s="83">
        <f ca="1">IF(G$3=1,'F5'!$O68,0)</f>
        <v>0</v>
      </c>
      <c r="H68" s="83">
        <f ca="1"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9</v>
      </c>
      <c r="N68" s="134">
        <f t="shared" ca="1" si="42"/>
        <v>12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3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 ca="1">IF(F$3=1,'F4'!$O69,0)</f>
        <v>0</v>
      </c>
      <c r="G69" s="83">
        <f ca="1">IF(G$3=1,'F5'!$O69,0)</f>
        <v>0</v>
      </c>
      <c r="H69" s="83">
        <f ca="1"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9</v>
      </c>
      <c r="N69" s="134">
        <f t="shared" ca="1" si="42"/>
        <v>12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3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 ca="1">IF(F$3=1,'F4'!$O70,0)</f>
        <v>0</v>
      </c>
      <c r="G70" s="83">
        <f ca="1">IF(G$3=1,'F5'!$O70,0)</f>
        <v>0</v>
      </c>
      <c r="H70" s="83">
        <f ca="1"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9</v>
      </c>
      <c r="N70" s="134">
        <f t="shared" ca="1" si="42"/>
        <v>12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3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 ca="1">IF(F$3=1,'F4'!$O71,0)</f>
        <v>0</v>
      </c>
      <c r="G71" s="83">
        <f ca="1">IF(G$3=1,'F5'!$O71,0)</f>
        <v>0</v>
      </c>
      <c r="H71" s="83">
        <f ca="1"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9</v>
      </c>
      <c r="N71" s="134">
        <f t="shared" ca="1" si="42"/>
        <v>12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3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 ca="1">IF(F$3=1,'F4'!$O72,0)</f>
        <v>0</v>
      </c>
      <c r="G72" s="83">
        <f ca="1">IF(G$3=1,'F5'!$O72,0)</f>
        <v>0</v>
      </c>
      <c r="H72" s="83">
        <f ca="1"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9</v>
      </c>
      <c r="N72" s="134">
        <f t="shared" ca="1" si="42"/>
        <v>12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3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 ca="1">IF(F$3=1,'F4'!$O73,0)</f>
        <v>0</v>
      </c>
      <c r="G73" s="83">
        <f ca="1">IF(G$3=1,'F5'!$O73,0)</f>
        <v>0</v>
      </c>
      <c r="H73" s="83">
        <f ca="1"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9</v>
      </c>
      <c r="N73" s="134">
        <f t="shared" ca="1" si="42"/>
        <v>12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3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 ca="1">IF(F$3=1,'F4'!$O74,0)</f>
        <v>0</v>
      </c>
      <c r="G74" s="83">
        <f ca="1">IF(G$3=1,'F5'!$O74,0)</f>
        <v>0</v>
      </c>
      <c r="H74" s="83">
        <f ca="1"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9</v>
      </c>
      <c r="N74" s="134">
        <f t="shared" ca="1" si="42"/>
        <v>12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5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5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5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5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5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5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5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5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5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5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5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5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5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5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5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5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5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5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5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5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5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5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5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5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5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5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5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5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5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5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5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5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5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5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5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5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5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5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5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5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5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5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5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5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5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5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5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5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5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5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5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5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5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5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5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5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5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5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5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5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5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5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5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5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5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5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5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5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5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5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5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5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5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5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5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5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5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5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5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5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5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5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5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5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5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5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5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5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5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5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5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5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5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5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5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5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5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5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5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5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5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5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5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5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5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5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5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5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5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5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5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5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5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5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5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5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5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5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5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5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5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5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5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5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5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5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5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5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5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5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5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5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5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5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5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5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5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5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5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5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5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5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5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5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5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5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5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5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5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5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5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5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5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5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5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5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5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5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5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5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5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5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5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5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5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5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5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5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5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5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5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5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5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5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5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5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5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5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5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5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5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5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5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5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5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5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5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5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5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5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5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5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5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5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5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5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5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5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5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5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5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5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5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5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5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5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5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5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5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5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5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5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5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5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5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5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5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5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5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5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5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5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5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5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5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5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5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5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5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5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5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5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5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5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5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5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5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5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5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5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5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5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5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5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5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5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5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5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5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5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5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5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5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5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5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5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5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5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5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5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5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5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5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5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5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5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5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5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5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5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5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5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5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5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5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5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5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5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5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5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5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5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5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5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5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5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5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5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5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5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5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5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5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5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5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5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5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5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5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5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5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5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5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5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5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5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5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5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5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5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5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5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5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5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5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5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5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5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5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5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5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5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5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5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5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5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5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5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5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5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5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5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5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5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5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5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5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5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5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5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5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5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5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5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5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5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5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5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5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5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5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5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5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5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5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5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5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5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5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5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5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5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5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5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5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5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5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5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5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5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5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5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5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5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5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5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5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5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5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5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5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5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5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5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5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5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5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5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5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5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5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5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5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5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5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5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5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5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5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5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5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5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5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5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5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5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5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5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5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5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5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5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5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5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5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5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5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5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5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5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5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5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5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5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5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5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5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5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5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5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5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5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5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5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5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5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5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5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5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5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5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5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5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5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5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5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5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5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5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5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5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5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5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5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5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5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5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5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5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5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5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5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5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5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5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5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5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5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5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5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5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5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5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5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5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5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5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5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5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5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5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5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5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5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5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5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5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5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5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5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5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5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5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5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5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5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5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5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5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5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5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5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5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5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5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5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5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5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5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5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5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5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5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5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5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5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5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5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5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5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5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5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5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5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5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5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5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5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5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5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5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5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5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5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5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5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5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5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5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5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5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5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5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5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5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5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5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5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5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5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5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5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5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5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5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5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5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5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5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5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5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5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5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5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5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5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5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5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5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5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5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5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5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5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5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5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5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5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5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5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5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5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5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5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5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5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5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5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5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5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5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5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5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5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5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5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5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5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5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5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5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5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5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5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5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5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5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5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5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5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5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5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5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5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5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5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5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5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5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5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5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5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5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5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5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5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5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5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5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5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5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5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5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5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5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5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5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5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5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5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5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5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5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5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5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5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5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5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5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5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5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5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5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5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5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5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5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5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5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5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5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5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5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5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5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5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5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5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5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5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5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5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5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5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5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5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5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5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5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5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5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5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5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5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5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5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5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5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5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5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5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5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5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5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5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5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5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5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5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5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5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5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5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5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5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5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5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5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5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5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5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5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5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5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5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5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5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5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5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5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5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5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5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5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5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5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5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5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5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5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5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5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5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5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5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5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5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5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5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5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5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5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5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5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5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5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5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5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5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5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5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5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5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5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5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5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5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5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5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5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5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5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5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5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5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5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5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5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5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5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5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5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5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5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5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5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5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5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5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5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5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5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5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5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5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5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5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5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5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5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5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5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5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5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5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5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5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5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5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5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5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5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5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5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5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5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5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5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5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5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5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5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5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5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5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5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5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5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5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5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5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5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5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5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5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5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5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5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5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5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5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5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5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5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5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5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5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5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5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5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5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5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5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5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5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5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5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5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5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5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5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5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5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5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5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5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5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5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5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5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5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5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5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5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5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5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5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5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5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5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5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5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5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5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5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5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5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5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5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5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5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5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5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5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5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5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5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5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5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5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5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5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5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5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5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5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5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5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5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5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5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5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5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5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5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5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5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5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5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5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5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5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5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5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5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5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5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5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5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5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5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5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5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5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5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5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265625" defaultRowHeight="15" customHeight="1" x14ac:dyDescent="0.25"/>
  <cols>
    <col min="1" max="1" width="12.26953125" customWidth="1"/>
    <col min="2" max="35" width="4.81640625" customWidth="1"/>
    <col min="36" max="36" width="3.7265625" customWidth="1"/>
  </cols>
  <sheetData>
    <row r="1" spans="1:36" ht="12.75" customHeight="1" x14ac:dyDescent="0.3">
      <c r="A1" s="170" t="s">
        <v>133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3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134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3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3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3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3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3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3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3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3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3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3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3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3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3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3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3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3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3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3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3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3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3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3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3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3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3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3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3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3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3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3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3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3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3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3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3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3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3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3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3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3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3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3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3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3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3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3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3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3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3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3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128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3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3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3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3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3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3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3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3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3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3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3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3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3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3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3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3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3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3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3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3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3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3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3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3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3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3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3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3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3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3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3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3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3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3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3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3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3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3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3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3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3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3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3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3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3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3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3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3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3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3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3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3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3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3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3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3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3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3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3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3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3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3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3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3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3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3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3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3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3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3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3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3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3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3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3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3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3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3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3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3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3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3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3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3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3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3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3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3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3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3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3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3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3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3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3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3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3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3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3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3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3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3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3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3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3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3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3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3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3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3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3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3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3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3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3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3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3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3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3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3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3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3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3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3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3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3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3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3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3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3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3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3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3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3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3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3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3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3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3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3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3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3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3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3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3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3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3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3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3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3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3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3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3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3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3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3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3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3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3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3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3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3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3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3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3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3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3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3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3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3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3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3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3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3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3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3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3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3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3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3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3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3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3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3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3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3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3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3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3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3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3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3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3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3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3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3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3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3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3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3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3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3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3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3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3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3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3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3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3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3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3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3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3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3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3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3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3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3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3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3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3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3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3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3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3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3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3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3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3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3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3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3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3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3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3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3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3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3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3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3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3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3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3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3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3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3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3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3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3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3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3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3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3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3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3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3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3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3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3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3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3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3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3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3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3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3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3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3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3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3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3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3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3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3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3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3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3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3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3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3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3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3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3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3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3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3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3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3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3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3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3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3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3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3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3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3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3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3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3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3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3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3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3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3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3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3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3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3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3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3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3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3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3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3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3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3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3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3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3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3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3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3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3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3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3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3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3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3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3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3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3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3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3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3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3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3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3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3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3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3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3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3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3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3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3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3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3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3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3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3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3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3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3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3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3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3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3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3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3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3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3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3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3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3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3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3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3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3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3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3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3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3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3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3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3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3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3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3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3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3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3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3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3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3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3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3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3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3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3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3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3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3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3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3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3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3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3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3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3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3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3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3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3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3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3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3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3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3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3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3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3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3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3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3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3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3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3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3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3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3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3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3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3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3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3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3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3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3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3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3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3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3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3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3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3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3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3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3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3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3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3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3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3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3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3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3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3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3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3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3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3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3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3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3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3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3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3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3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3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3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3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3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3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3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3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3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3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3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3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3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3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3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3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3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3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3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3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3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3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3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3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3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3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3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3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3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3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3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3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3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3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3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3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3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3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3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3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3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3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3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3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3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3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3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3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3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3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3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3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3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3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3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3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3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3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3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3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3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3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3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3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3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3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3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3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3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3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3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3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3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3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3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3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3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3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3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3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3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3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3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3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3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3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3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3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3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3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3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3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3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3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3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3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3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3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3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3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3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3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3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3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3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3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3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3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3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3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3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3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3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3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3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3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3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3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3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3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3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3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3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3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3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3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3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3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3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3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3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3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3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3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3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3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3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3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3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3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3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3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3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3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3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3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3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3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3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3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3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3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3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3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3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3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3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3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3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3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3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3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3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3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3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3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3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3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3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3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3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3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3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3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3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3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3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3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3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3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3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3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3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3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3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3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3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3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3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3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3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3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3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3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3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3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3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3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3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3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3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3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3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3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3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3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3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3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3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3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3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3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3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3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3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3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3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3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3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3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3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3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3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3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3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3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3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3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3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3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3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3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3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3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3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3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3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3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3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3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3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3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3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3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3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3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3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3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3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3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3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3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3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3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3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3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3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3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3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3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3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3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3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3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3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3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3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3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3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3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3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3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3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3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3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3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3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3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3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3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3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3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3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3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3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3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3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3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3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3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3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3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3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3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3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3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3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3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3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3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3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3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3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3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3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3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3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3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3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3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3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3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3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3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3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3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3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3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3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3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3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3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3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3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3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3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3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3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3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3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3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3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3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3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3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3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3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3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3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3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3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3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3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3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3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3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3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3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3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3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3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3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3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3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3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3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3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3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3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3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3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3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3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3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3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3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3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3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3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3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3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3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3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3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3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3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3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3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3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3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3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3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3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3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3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3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3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3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3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3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3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3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3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3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3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3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3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3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3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3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3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3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3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3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3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3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3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3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3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3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3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3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3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3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3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3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3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3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3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3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3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3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3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3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3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3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3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3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3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3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3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3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3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3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3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3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3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3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3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3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3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3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3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3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3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3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3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3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3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3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3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3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3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3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3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3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3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3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3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3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3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3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3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3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3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3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3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3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3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3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3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3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3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3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3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3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3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3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3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3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3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3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3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3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3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3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3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3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3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3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265625" defaultRowHeight="15" customHeight="1" x14ac:dyDescent="0.25"/>
  <cols>
    <col min="1" max="1" width="27.7265625" customWidth="1"/>
    <col min="2" max="2" width="4.26953125" customWidth="1"/>
    <col min="3" max="3" width="6.7265625" customWidth="1"/>
    <col min="4" max="4" width="4.26953125" customWidth="1"/>
    <col min="5" max="5" width="6.7265625" customWidth="1"/>
    <col min="6" max="6" width="4.26953125" customWidth="1"/>
    <col min="7" max="7" width="6.7265625" customWidth="1"/>
    <col min="8" max="8" width="4.26953125" customWidth="1"/>
    <col min="9" max="9" width="6.7265625" customWidth="1"/>
    <col min="10" max="10" width="4.26953125" customWidth="1"/>
    <col min="11" max="11" width="6.7265625" customWidth="1"/>
    <col min="12" max="12" width="4.26953125" customWidth="1"/>
    <col min="13" max="13" width="6.7265625" customWidth="1"/>
    <col min="14" max="14" width="4.26953125" customWidth="1"/>
    <col min="15" max="15" width="6.7265625" customWidth="1"/>
    <col min="16" max="16" width="4.26953125" customWidth="1"/>
    <col min="17" max="17" width="6.7265625" customWidth="1"/>
    <col min="18" max="18" width="4.26953125" customWidth="1"/>
    <col min="19" max="19" width="6.7265625" customWidth="1"/>
    <col min="20" max="20" width="4.26953125" customWidth="1"/>
    <col min="21" max="21" width="6.7265625" customWidth="1"/>
    <col min="22" max="22" width="4.26953125" customWidth="1"/>
    <col min="23" max="23" width="6.7265625" customWidth="1"/>
    <col min="24" max="24" width="4.26953125" customWidth="1"/>
    <col min="25" max="25" width="6.7265625" customWidth="1"/>
    <col min="26" max="26" width="4.26953125" customWidth="1"/>
    <col min="27" max="27" width="6.7265625" customWidth="1"/>
    <col min="28" max="28" width="4.26953125" customWidth="1"/>
    <col min="29" max="29" width="6.7265625" customWidth="1"/>
    <col min="30" max="30" width="10" customWidth="1"/>
    <col min="31" max="31" width="5.7265625" customWidth="1"/>
    <col min="32" max="39" width="4.26953125" customWidth="1"/>
    <col min="40" max="40" width="10" customWidth="1"/>
    <col min="41" max="54" width="4.26953125" customWidth="1"/>
    <col min="55" max="65" width="5.7265625" customWidth="1"/>
  </cols>
  <sheetData>
    <row r="1" spans="1:65" ht="13.5" customHeight="1" x14ac:dyDescent="0.3">
      <c r="A1" s="181" t="s">
        <v>135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3">
      <c r="A2" s="189" t="str">
        <f>'Boat Name'!A2</f>
        <v>Season 2026</v>
      </c>
      <c r="B2" s="190" t="s">
        <v>136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130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3">
      <c r="A3" s="200"/>
      <c r="B3" s="201" t="s">
        <v>137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138</v>
      </c>
      <c r="AE3" s="195"/>
      <c r="AF3" s="201" t="s">
        <v>137</v>
      </c>
      <c r="AG3" s="201"/>
      <c r="AH3" s="201"/>
      <c r="AI3" s="201"/>
      <c r="AJ3" s="201"/>
      <c r="AK3" s="201"/>
      <c r="AL3" s="201"/>
      <c r="AM3" s="201"/>
      <c r="AN3" s="204" t="s">
        <v>138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3">
      <c r="A4" s="208" t="str">
        <f>'Boat Name'!A4</f>
        <v>CruisingClass</v>
      </c>
      <c r="B4" s="209" t="s">
        <v>139</v>
      </c>
      <c r="C4" s="209" t="s">
        <v>140</v>
      </c>
      <c r="D4" s="210" t="s">
        <v>141</v>
      </c>
      <c r="E4" s="210" t="s">
        <v>140</v>
      </c>
      <c r="F4" s="209" t="s">
        <v>142</v>
      </c>
      <c r="G4" s="209" t="s">
        <v>140</v>
      </c>
      <c r="H4" s="210" t="s">
        <v>143</v>
      </c>
      <c r="I4" s="210" t="s">
        <v>140</v>
      </c>
      <c r="J4" s="209" t="s">
        <v>144</v>
      </c>
      <c r="K4" s="209" t="s">
        <v>140</v>
      </c>
      <c r="L4" s="210" t="s">
        <v>145</v>
      </c>
      <c r="M4" s="210" t="s">
        <v>140</v>
      </c>
      <c r="N4" s="209" t="s">
        <v>146</v>
      </c>
      <c r="O4" s="209" t="s">
        <v>140</v>
      </c>
      <c r="P4" s="210" t="s">
        <v>147</v>
      </c>
      <c r="Q4" s="210" t="s">
        <v>140</v>
      </c>
      <c r="R4" s="209" t="s">
        <v>148</v>
      </c>
      <c r="S4" s="209" t="s">
        <v>140</v>
      </c>
      <c r="T4" s="210" t="s">
        <v>149</v>
      </c>
      <c r="U4" s="210" t="s">
        <v>140</v>
      </c>
      <c r="V4" s="209" t="s">
        <v>150</v>
      </c>
      <c r="W4" s="209" t="s">
        <v>140</v>
      </c>
      <c r="X4" s="210" t="s">
        <v>151</v>
      </c>
      <c r="Y4" s="210" t="s">
        <v>140</v>
      </c>
      <c r="Z4" s="209" t="s">
        <v>152</v>
      </c>
      <c r="AA4" s="209" t="s">
        <v>140</v>
      </c>
      <c r="AB4" s="210" t="s">
        <v>153</v>
      </c>
      <c r="AC4" s="210" t="s">
        <v>140</v>
      </c>
      <c r="AD4" s="211" t="s">
        <v>154</v>
      </c>
      <c r="AE4" s="195"/>
      <c r="AF4" s="212" t="s">
        <v>139</v>
      </c>
      <c r="AG4" s="212" t="s">
        <v>141</v>
      </c>
      <c r="AH4" s="212" t="s">
        <v>142</v>
      </c>
      <c r="AI4" s="212" t="s">
        <v>143</v>
      </c>
      <c r="AJ4" s="212" t="s">
        <v>144</v>
      </c>
      <c r="AK4" s="212" t="s">
        <v>145</v>
      </c>
      <c r="AL4" s="212" t="s">
        <v>146</v>
      </c>
      <c r="AM4" s="212" t="s">
        <v>147</v>
      </c>
      <c r="AN4" s="211" t="s">
        <v>154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3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>
        <f>COUNTIF(AF5:AM5,"&gt;0")/Sun!$L$3</f>
        <v>0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3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>
        <f>COUNTIF(AF6:AM6,"&gt;0")/Sun!$L$3</f>
        <v>0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3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>
        <f>COUNTIF(AF7:AM7,"&gt;0")/Sun!$L$3</f>
        <v>0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3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>
        <f>COUNTIF(AF8:AM8,"&gt;0")/Sun!$L$3</f>
        <v>0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3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>
        <f>COUNTIF(AF9:AM9,"&gt;0")/Sun!$L$3</f>
        <v>0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3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>
        <f>COUNTIF(AF10:AM10,"&gt;0")/Sun!$L$3</f>
        <v>0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3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>
        <f>COUNTIF(AF11:AM11,"&gt;0")/Sun!$L$3</f>
        <v>0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3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>
        <f>COUNTIF(AF12:AM12,"&gt;0")/Sun!$L$3</f>
        <v>0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3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>
        <f>COUNTIF(AF13:AM13,"&gt;0")/Sun!$L$3</f>
        <v>0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3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>
        <f>COUNTIF(AF14:AM14,"&gt;0")/Sun!$L$3</f>
        <v>0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3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>
        <f>COUNTIF(AF15:AM15,"&gt;0")/Sun!$L$3</f>
        <v>0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3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>
        <f>COUNTIF(AF16:AM16,"&gt;0")/Sun!$L$3</f>
        <v>0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3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>
        <f>COUNTIF(AF17:AM17,"&gt;0")/Sun!$L$3</f>
        <v>0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3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>
        <f>COUNTIF(AF18:AM18,"&gt;0")/Sun!$L$3</f>
        <v>0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3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>
        <f>COUNTIF(AF19:AM19,"&gt;0")/Sun!$L$3</f>
        <v>0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3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>
        <f>COUNTIF(AF20:AM20,"&gt;0")/Sun!$L$3</f>
        <v>0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3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>
        <f>COUNTIF(AF21:AM21,"&gt;0")/Sun!$L$3</f>
        <v>0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3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>
        <f>COUNTIF(AF22:AM22,"&gt;0")/Sun!$L$3</f>
        <v>0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3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>
        <f>COUNTIF(AF23:AM23,"&gt;0")/Sun!$L$3</f>
        <v>0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3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>
        <f>COUNTIF(AF24:AM24,"&gt;0")/Sun!$L$3</f>
        <v>0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3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>
        <f>COUNTIF(AF25:AM25,"&gt;0")/Sun!$L$3</f>
        <v>0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3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>
        <f>COUNTIF(AF26:AM26,"&gt;0")/Sun!$L$3</f>
        <v>0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3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>
        <f>COUNTIF(AF27:AM27,"&gt;0")/Sun!$L$3</f>
        <v>0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3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>
        <f>COUNTIF(AF28:AM28,"&gt;0")/Sun!$L$3</f>
        <v>0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3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>
        <f>COUNTIF(AF29:AM29,"&gt;0")/Sun!$L$3</f>
        <v>0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3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>
        <f>COUNTIF(AF30:AM30,"&gt;0")/Sun!$L$3</f>
        <v>0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3">
      <c r="A31" s="216" t="str">
        <f>'Boat Name'!A31</f>
        <v>Hooligan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>
        <f>COUNTIF(AF31:AM31,"&gt;0")/Sun!$L$3</f>
        <v>0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3">
      <c r="A32" s="216" t="str">
        <f>'Boat Name'!A32</f>
        <v>Holiday Routine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>
        <f>COUNTIF(AF32:AM32,"&gt;0")/Sun!$L$3</f>
        <v>0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3">
      <c r="A33" s="216" t="str">
        <f>'Boat Name'!A33</f>
        <v>Sonas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>
        <f>COUNTIF(AF33:AM33,"&gt;0")/Sun!$L$3</f>
        <v>0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3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>
        <f>COUNTIF(AF34:AM34,"&gt;0")/Sun!$L$3</f>
        <v>0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3">
      <c r="A35" s="224" t="s">
        <v>135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3">
      <c r="A36" s="189" t="str">
        <f>'Boat Name'!A36</f>
        <v>Season 2026</v>
      </c>
      <c r="B36" s="226" t="s">
        <v>136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130</v>
      </c>
      <c r="AG36" s="94"/>
      <c r="AH36" s="94"/>
      <c r="AN36" s="228"/>
      <c r="BC36" s="223"/>
    </row>
    <row r="37" spans="1:55" ht="12.75" customHeight="1" x14ac:dyDescent="0.3">
      <c r="A37" s="229"/>
      <c r="B37" s="201" t="s">
        <v>137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138</v>
      </c>
      <c r="AE37" s="195"/>
      <c r="AF37" s="201" t="s">
        <v>137</v>
      </c>
      <c r="AG37" s="201"/>
      <c r="AH37" s="201"/>
      <c r="AI37" s="201"/>
      <c r="AJ37" s="201"/>
      <c r="AK37" s="201"/>
      <c r="AL37" s="201"/>
      <c r="AM37" s="201"/>
      <c r="AN37" s="231" t="s">
        <v>138</v>
      </c>
      <c r="BC37" s="223"/>
    </row>
    <row r="38" spans="1:55" ht="12.75" customHeight="1" x14ac:dyDescent="0.3">
      <c r="A38" s="232" t="str">
        <f>'Boat Name'!A38</f>
        <v xml:space="preserve"> Racing Class</v>
      </c>
      <c r="B38" s="233" t="s">
        <v>139</v>
      </c>
      <c r="C38" s="209" t="s">
        <v>140</v>
      </c>
      <c r="D38" s="234" t="s">
        <v>141</v>
      </c>
      <c r="E38" s="210" t="s">
        <v>140</v>
      </c>
      <c r="F38" s="233" t="s">
        <v>142</v>
      </c>
      <c r="G38" s="209" t="s">
        <v>140</v>
      </c>
      <c r="H38" s="234" t="s">
        <v>143</v>
      </c>
      <c r="I38" s="210" t="s">
        <v>140</v>
      </c>
      <c r="J38" s="233" t="s">
        <v>144</v>
      </c>
      <c r="K38" s="209" t="s">
        <v>140</v>
      </c>
      <c r="L38" s="234" t="s">
        <v>145</v>
      </c>
      <c r="M38" s="210" t="s">
        <v>140</v>
      </c>
      <c r="N38" s="233" t="s">
        <v>146</v>
      </c>
      <c r="O38" s="209" t="s">
        <v>140</v>
      </c>
      <c r="P38" s="234" t="s">
        <v>147</v>
      </c>
      <c r="Q38" s="210" t="s">
        <v>140</v>
      </c>
      <c r="R38" s="233" t="s">
        <v>148</v>
      </c>
      <c r="S38" s="209" t="s">
        <v>140</v>
      </c>
      <c r="T38" s="234" t="s">
        <v>149</v>
      </c>
      <c r="U38" s="210" t="s">
        <v>140</v>
      </c>
      <c r="V38" s="233" t="s">
        <v>150</v>
      </c>
      <c r="W38" s="209" t="s">
        <v>140</v>
      </c>
      <c r="X38" s="234" t="s">
        <v>151</v>
      </c>
      <c r="Y38" s="210" t="s">
        <v>140</v>
      </c>
      <c r="Z38" s="233" t="s">
        <v>152</v>
      </c>
      <c r="AA38" s="209" t="s">
        <v>140</v>
      </c>
      <c r="AB38" s="234" t="s">
        <v>153</v>
      </c>
      <c r="AC38" s="210" t="s">
        <v>140</v>
      </c>
      <c r="AD38" s="204" t="s">
        <v>154</v>
      </c>
      <c r="AE38" s="195"/>
      <c r="AF38" s="235" t="s">
        <v>139</v>
      </c>
      <c r="AG38" s="235" t="s">
        <v>141</v>
      </c>
      <c r="AH38" s="235" t="s">
        <v>142</v>
      </c>
      <c r="AI38" s="235" t="s">
        <v>143</v>
      </c>
      <c r="AJ38" s="235" t="s">
        <v>144</v>
      </c>
      <c r="AK38" s="235" t="s">
        <v>145</v>
      </c>
      <c r="AL38" s="235" t="s">
        <v>146</v>
      </c>
      <c r="AM38" s="235" t="s">
        <v>147</v>
      </c>
      <c r="AN38" s="231" t="s">
        <v>154</v>
      </c>
      <c r="BC38" s="223"/>
    </row>
    <row r="39" spans="1:55" ht="12.75" customHeight="1" x14ac:dyDescent="0.3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>
        <f>COUNTIF(AF39:AM39,"&gt;0")/Sun!$L$3</f>
        <v>0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3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>
        <f>COUNTIF(AF40:AM40,"&gt;0")/Sun!$L$3</f>
        <v>0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3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>
        <f>COUNTIF(AF41:AM41,"&gt;0")/Sun!$L$3</f>
        <v>0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3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>
        <f>COUNTIF(AF42:AM42,"&gt;0")/Sun!$L$3</f>
        <v>0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3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>
        <f>COUNTIF(AF43:AM43,"&gt;0")/Sun!$L$3</f>
        <v>0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3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>
        <f>COUNTIF(AF44:AM44,"&gt;0")/Sun!$L$3</f>
        <v>0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3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>
        <f>COUNTIF(AF45:AM45,"&gt;0")/Sun!$L$3</f>
        <v>0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3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>
        <f>COUNTIF(AF46:AM46,"&gt;0")/Sun!$L$3</f>
        <v>0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3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>
        <f>COUNTIF(AF47:AM47,"&gt;0")/Sun!$L$3</f>
        <v>0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3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>
        <f>COUNTIF(AF48:AM48,"&gt;0")/Sun!$L$3</f>
        <v>0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3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>
        <f>COUNTIF(AF49:AM49,"&gt;0")/Sun!$L$3</f>
        <v>0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3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>
        <f>COUNTIF(AF50:AM50,"&gt;0")/Sun!$L$3</f>
        <v>0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3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>
        <f>COUNTIF(AF51:AM51,"&gt;0")/Sun!$L$3</f>
        <v>0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3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>
        <f>COUNTIF(AF52:AM52,"&gt;0")/Sun!$L$3</f>
        <v>0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3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>
        <f>COUNTIF(AF53:AM53,"&gt;0")/Sun!$L$3</f>
        <v>0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3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>
        <f>COUNTIF(AF54:AM54,"&gt;0")/Sun!$L$3</f>
        <v>0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3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>
        <f>COUNTIF(AF55:AM55,"&gt;0")/Sun!$L$3</f>
        <v>0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3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>
        <f>COUNTIF(AF56:AM56,"&gt;0")/Sun!$L$3</f>
        <v>0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3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>
        <f>COUNTIF(AF57:AM57,"&gt;0")/Sun!$L$3</f>
        <v>0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3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>
        <f>COUNTIF(AF58:AM58,"&gt;0")/Sun!$L$3</f>
        <v>0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3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>
        <f>COUNTIF(AF59:AM59,"&gt;0")/Sun!$L$3</f>
        <v>0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3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>
        <f>COUNTIF(AF60:AM60,"&gt;0")/Sun!$L$3</f>
        <v>0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3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>
        <f>COUNTIF(AF61:AM61,"&gt;0")/Sun!$L$3</f>
        <v>0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3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>
        <f>COUNTIF(AF62:AM62,"&gt;0")/Sun!$L$3</f>
        <v>0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3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>
        <f>COUNTIF(AF63:AM63,"&gt;0")/Sun!$L$3</f>
        <v>0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3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>
        <f>COUNTIF(AF64:AM64,"&gt;0")/Sun!$L$3</f>
        <v>0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3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>
        <f>COUNTIF(AF65:AM65,"&gt;0")/Sun!$L$3</f>
        <v>0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3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>
        <f>COUNTIF(AF66:AM66,"&gt;0")/Sun!$L$3</f>
        <v>0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3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>
        <f>COUNTIF(AF67:AM67,"&gt;0")/Sun!$L$3</f>
        <v>0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3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>
        <f>COUNTIF(AF68:AM68,"&gt;0")/Sun!$L$3</f>
        <v>0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3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>
        <f>COUNTIF(AF69:AM69,"&gt;0")/Sun!$L$3</f>
        <v>0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3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>
        <f>COUNTIF(AF70:AM70,"&gt;0")/Sun!$L$3</f>
        <v>0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3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>
        <f>COUNTIF(AF71:AM71,"&gt;0")/Sun!$L$3</f>
        <v>0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3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>
        <f>COUNTIF(AF72:AM72,"&gt;0")/Sun!$L$3</f>
        <v>0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3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>
        <f>COUNTIF(AF73:AM73,"&gt;0")/Sun!$L$3</f>
        <v>0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3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>
        <f>COUNTIF(AF74:AM74,"&gt;0")/Sun!$L$3</f>
        <v>0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3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3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3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3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3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3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3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3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3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3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3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3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3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3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3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3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3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3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3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3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3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3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3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3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3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3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3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3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3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3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3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3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3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3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3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3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3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3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3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3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3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3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3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3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3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3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3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3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3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3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3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3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3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3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3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3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3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3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3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3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3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3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3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3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3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3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3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3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3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3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3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3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3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3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3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3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3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3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3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3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3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3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3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3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3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3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3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3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3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3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3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3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3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3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3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3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3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3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3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3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3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3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3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3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3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3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3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3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3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3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3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3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3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3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3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3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3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3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3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3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3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3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3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3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3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3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3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3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3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3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3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3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3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3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3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3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3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3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3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3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3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3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3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3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3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3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3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3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3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3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3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3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3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3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3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3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3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3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3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3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3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3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3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3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3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3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3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3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3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3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3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3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3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3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3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3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3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3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3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3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3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3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3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3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3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3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3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3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3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3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3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3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3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3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3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3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3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3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3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3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3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3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3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3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3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3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3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3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3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3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3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3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3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3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3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3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3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3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3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3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3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3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3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3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3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3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3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3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3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3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3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3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3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3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3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3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3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3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3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3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3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3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3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3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3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3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3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3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3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3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3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3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3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3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3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3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3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3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3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3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3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3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3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3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3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3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3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3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3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3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3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3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3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3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3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3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3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3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3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3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3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3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3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3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3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3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3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3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3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3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3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3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3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3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3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3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3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3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3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3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3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3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3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3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3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3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3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3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3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3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3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3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3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3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3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3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3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3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3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3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3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3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3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3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3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3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3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3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3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3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3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3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3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3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3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3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3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3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3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3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3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3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3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3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3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3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3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3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3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3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3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3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3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3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3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3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3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3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3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3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3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3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3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3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3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3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3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3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3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3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3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3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3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3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3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3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3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3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3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3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3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3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3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3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3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3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3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3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3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3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3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3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3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3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3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3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3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3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3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3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3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3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3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3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3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3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3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3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3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3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3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3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3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3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3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3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3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3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3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3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3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3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3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3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3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3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3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3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3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3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3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3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3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3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3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3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3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3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3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3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3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3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3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3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3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3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3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3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3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3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3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3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3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3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3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3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3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3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3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3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3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3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3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3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3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3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3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3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3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3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3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3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3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3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3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3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3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3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3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3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3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3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3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3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3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3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3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3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3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3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3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3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3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3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3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3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3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3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3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3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3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3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3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3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3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3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3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3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3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3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3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3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3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3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3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3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3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3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3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3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3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3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3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3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3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3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3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3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3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3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3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3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3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3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3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3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3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3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3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3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3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3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3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3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3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3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3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3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3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3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3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3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3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3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3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3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3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3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3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3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3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3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3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3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3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3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3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3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3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3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3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3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3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3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3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3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3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3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3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3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3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3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3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3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3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3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3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3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3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3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3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3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3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3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3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3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3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3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3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3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3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3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3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3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3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3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3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3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3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3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3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3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3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3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3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3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3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3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3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3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3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3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3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3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3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3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3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3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3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3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3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3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3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3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3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3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3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3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3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3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3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3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3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3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3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3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3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3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3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3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3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3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3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3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3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3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3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3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3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3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3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3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3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3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3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3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3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3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3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3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3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3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3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3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3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3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3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3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3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3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3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3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3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3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3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3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3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3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3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3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3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3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3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3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3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3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3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3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3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3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3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3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3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3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3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3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3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3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3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3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3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3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3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3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3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3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3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3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3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3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3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3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3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3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3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3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3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3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3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3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3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3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3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3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3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3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3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3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3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3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3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3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3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3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3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3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3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3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3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3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3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3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3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3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3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3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3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3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3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3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3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3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3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3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3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3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3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3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3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3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3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3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3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3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3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3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3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3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3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3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3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3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3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3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3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3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3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3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3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3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3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3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3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3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3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3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3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3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3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3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3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3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3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3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3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3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3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3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3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3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3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3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3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3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3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3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3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3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3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3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3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3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3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3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3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3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3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3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3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3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3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3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3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3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3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3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3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3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3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3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3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3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3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3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3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3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3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3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3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3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3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3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3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3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3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3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3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3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3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3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3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3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3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3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3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3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3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3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3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3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3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3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3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3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3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3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3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3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3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3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3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3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3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3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3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3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3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3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3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3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3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3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3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3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3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3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3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3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3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3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3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3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3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3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3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3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3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3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3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3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3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3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3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3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3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3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3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3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3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3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3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3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3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3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3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3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33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46169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3.9583333333333337E-3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0.8058333333333334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4.2693283453732342E-2</v>
      </c>
      <c r="S40" s="263">
        <f t="shared" ref="S40:S73" si="18">IF(F40&gt;0,((F40-$L$36)*Q40),IF(E40="Y",0.916665,""))</f>
        <v>4.2959285219799206E-2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347</v>
      </c>
      <c r="B77" s="275" t="s">
        <v>180</v>
      </c>
      <c r="C77" s="52">
        <v>8</v>
      </c>
      <c r="D77" s="283"/>
      <c r="E77" s="253" t="s">
        <v>181</v>
      </c>
      <c r="F77" s="255" t="s">
        <v>348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349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349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2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46176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4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56</v>
      </c>
      <c r="B77" s="275" t="s">
        <v>180</v>
      </c>
      <c r="C77" s="52">
        <v>13</v>
      </c>
      <c r="D77" s="283"/>
      <c r="E77" s="253" t="s">
        <v>181</v>
      </c>
      <c r="F77" s="255" t="s">
        <v>353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354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355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46183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3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7.8067129629629632E-3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0.8126909722222222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5.3465593108588408E-2</v>
      </c>
      <c r="S40" s="263">
        <f t="shared" ref="S40:S73" si="18">IF(F40&gt;0,((F40-$L$36)*Q40),IF(E40="Y",0.916665,""))</f>
        <v>5.3798712068766526E-2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62</v>
      </c>
      <c r="B77" s="275" t="s">
        <v>180</v>
      </c>
      <c r="C77" s="52">
        <v>7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357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358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8" width="11.81640625" customWidth="1"/>
    <col min="19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46190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1.2349537037037036E-3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0.84974884259259253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8.4140472709551592E-2</v>
      </c>
      <c r="S40" s="263">
        <f t="shared" ref="S40:S73" si="18">IF(F40&gt;0,((F40-$L$36)*Q40),IF(E40="Y",0.916665,""))</f>
        <v>8.4664712414907056E-2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360</v>
      </c>
      <c r="B77" s="275" t="s">
        <v>180</v>
      </c>
      <c r="C77" s="52">
        <v>10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362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363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topLeftCell="A35" zoomScale="80" zoomScaleNormal="80" workbookViewId="0">
      <selection activeCell="P52" sqref="P52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46197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0.79535879629629624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0.80230324074074066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94</v>
      </c>
      <c r="P8" s="249">
        <f t="shared" si="4"/>
        <v>1.0301109350237718</v>
      </c>
      <c r="Q8" s="249"/>
      <c r="R8" s="263">
        <f t="shared" si="5"/>
        <v>3.5994269824499603E-2</v>
      </c>
      <c r="S8" s="263"/>
      <c r="T8" s="250">
        <f t="shared" si="7"/>
        <v>4.5313017555481965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0.80706018518518519</v>
      </c>
      <c r="G11" s="248">
        <f t="shared" ca="1" si="6"/>
        <v>5.409722222222222E-3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0.80859490740740736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80</v>
      </c>
      <c r="P11" s="249">
        <f t="shared" si="4"/>
        <v>0.86206896551724133</v>
      </c>
      <c r="Q11" s="249"/>
      <c r="R11" s="263">
        <f t="shared" si="5"/>
        <v>4.0209929757343582E-2</v>
      </c>
      <c r="S11" s="263"/>
      <c r="T11" s="250">
        <f t="shared" si="7"/>
        <v>3.3945409429280367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0.81032407407407403</v>
      </c>
      <c r="G13" s="248">
        <f t="shared" ca="1" si="6"/>
        <v>4.2662037037037035E-3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0.81300231481481477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4.4560185185185182E-2</v>
      </c>
      <c r="S13" s="263"/>
      <c r="T13" s="250">
        <f t="shared" si="7"/>
        <v>3.1725417439703154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0.80231481481481481</v>
      </c>
      <c r="G14" s="248">
        <f t="shared" ca="1" si="6"/>
        <v>4.3541666666666668E-3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0.80490509259259257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88</v>
      </c>
      <c r="P14" s="249">
        <f t="shared" si="4"/>
        <v>0.8904109589041096</v>
      </c>
      <c r="Q14" s="249"/>
      <c r="R14" s="263">
        <f t="shared" si="5"/>
        <v>3.7306570268899067E-2</v>
      </c>
      <c r="S14" s="263"/>
      <c r="T14" s="250">
        <f t="shared" si="7"/>
        <v>3.779005524861875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0.8137847222222222</v>
      </c>
      <c r="G28" s="248">
        <f t="shared" ca="1" si="6"/>
        <v>4.6620370370370366E-3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0.81606712962962957</v>
      </c>
      <c r="L28" s="263"/>
      <c r="M28" s="192">
        <f t="shared" si="3"/>
        <v>7</v>
      </c>
      <c r="N28" s="294"/>
      <c r="O28" s="173">
        <f ca="1">IF(F28&gt;0,OFFSET(Cox!A$1,($I$1+$E$3),M28),IF(E28="Y",($E$3+$I$1+1),0))</f>
        <v>72</v>
      </c>
      <c r="P28" s="249">
        <f t="shared" si="4"/>
        <v>0.88195386702849388</v>
      </c>
      <c r="Q28" s="249"/>
      <c r="R28" s="263">
        <f t="shared" si="5"/>
        <v>4.7068162973013729E-2</v>
      </c>
      <c r="S28" s="263"/>
      <c r="T28" s="250">
        <f t="shared" si="7"/>
        <v>2.9668184775536748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0.80072916666666671</v>
      </c>
      <c r="G29" s="248">
        <f t="shared" ca="1" si="6"/>
        <v>1.7592592592592592E-3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0.8059143518518519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84</v>
      </c>
      <c r="P29" s="249">
        <f t="shared" si="4"/>
        <v>0.96870342771982121</v>
      </c>
      <c r="Q29" s="249"/>
      <c r="R29" s="263">
        <f t="shared" si="5"/>
        <v>3.9050856929955371E-2</v>
      </c>
      <c r="S29" s="263"/>
      <c r="T29" s="250">
        <f t="shared" si="7"/>
        <v>3.9276485788113611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0.80354166666666671</v>
      </c>
      <c r="G30" s="248">
        <f t="shared" ca="1" si="6"/>
        <v>4.398148148148148E-5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0.81053009259259257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4.4494047619047704E-2</v>
      </c>
      <c r="S30" s="263"/>
      <c r="T30" s="250">
        <f t="shared" si="7"/>
        <v>3.671497584541056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1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0.83287037037037037</v>
      </c>
      <c r="G39" s="248">
        <f ca="1">IF(F39&gt;0,ABS(((C39-$C$1)*$B$82)/86400),"")</f>
        <v>1.3194444444444445E-3</v>
      </c>
      <c r="H39" s="248">
        <f ca="1">IF(F39&gt;0,ABS(((D39-$C$1)*$B$82)/86400),"")</f>
        <v>7.9166666666666654E-4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0.83155092592592594</v>
      </c>
      <c r="L39" s="263">
        <f ca="1">IF(F39&gt;0,IF(D39&gt;$C$1,((F39-H39)+J39),(F39+H39+J39)),IF(E39="Y",0.916665,""))</f>
        <v>0.83207870370370374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88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6.5914889347551839E-2</v>
      </c>
      <c r="S39" s="263">
        <f>IF(F39&gt;0,((F39-$L$36)*Q39),IF(E39="Y",0.916665,""))</f>
        <v>6.6532841435185133E-2</v>
      </c>
      <c r="T39" s="250">
        <f>IF(F39&gt;0,(($B$82)/(F39-$K$36))/24,"")</f>
        <v>4.8339222614841022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0.83652777777777776</v>
      </c>
      <c r="G40" s="248">
        <f t="shared" ref="G40:G74" ca="1" si="14">IF(F40&gt;0,ABS(((C40-$C$1)*$B$82)/86400),"")</f>
        <v>1.3194444444444445E-3</v>
      </c>
      <c r="H40" s="248">
        <f t="shared" ref="H40:H74" ca="1" si="15">IF(F40&gt;0,ABS(((D40-$C$1)*$B$82)/86400),"")</f>
        <v>9.6759259259259248E-4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0.83520833333333333</v>
      </c>
      <c r="L40" s="263">
        <f t="shared" ref="L40:L67" ca="1" si="16">IF(F40&gt;0,IF(D40&gt;$C$1,((F40-H40)+J40),(F40+H40+J40)),IF(E40="Y",0.916665,""))</f>
        <v>0.83556018518518516</v>
      </c>
      <c r="M40" s="192">
        <f t="shared" si="11"/>
        <v>6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6.959494324045401E-2</v>
      </c>
      <c r="S40" s="263">
        <f t="shared" ref="S40:S73" si="18">IF(F40&gt;0,((F40-$L$36)*Q40),IF(E40="Y",0.916665,""))</f>
        <v>7.0028556593977082E-2</v>
      </c>
      <c r="T40" s="250">
        <f t="shared" ref="T40:T74" si="19">IF(F40&gt;0,(($B$82)/(F40-$K$36))/24,"")</f>
        <v>4.5783132530120527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0.83343750000000005</v>
      </c>
      <c r="G46" s="248">
        <f t="shared" ca="1" si="14"/>
        <v>2.6388888888888886E-4</v>
      </c>
      <c r="H46" s="248">
        <f t="shared" ca="1" si="15"/>
        <v>3.5185185185185184E-4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0.83370138888888889</v>
      </c>
      <c r="L46" s="263">
        <f t="shared" ca="1" si="16"/>
        <v>0.83378935185185188</v>
      </c>
      <c r="M46" s="192">
        <f t="shared" si="11"/>
        <v>4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6.8391166843595197E-2</v>
      </c>
      <c r="S46" s="263">
        <f t="shared" si="18"/>
        <v>6.8500243664717353E-2</v>
      </c>
      <c r="T46" s="250">
        <f t="shared" si="19"/>
        <v>4.7924330005254854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0.8359375</v>
      </c>
      <c r="G47" s="248">
        <f t="shared" ca="1" si="14"/>
        <v>1.8472222222222221E-3</v>
      </c>
      <c r="H47" s="248">
        <f t="shared" ca="1" si="15"/>
        <v>1.4953703703703702E-3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0.83409027777777778</v>
      </c>
      <c r="L47" s="263">
        <f t="shared" ca="1" si="16"/>
        <v>0.8344421296296296</v>
      </c>
      <c r="M47" s="192">
        <f t="shared" si="11"/>
        <v>3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84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6.8366031867757276E-2</v>
      </c>
      <c r="S47" s="263">
        <f t="shared" si="18"/>
        <v>6.8788044410150836E-2</v>
      </c>
      <c r="T47" s="250">
        <f t="shared" si="19"/>
        <v>4.6177215189873451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 t="s">
        <v>364</v>
      </c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>
        <f t="shared" si="10"/>
        <v>0.91666499999999995</v>
      </c>
      <c r="L52" s="263">
        <f t="shared" si="16"/>
        <v>0.91666499999999995</v>
      </c>
      <c r="M52" s="192">
        <f t="shared" si="11"/>
        <v>7</v>
      </c>
      <c r="N52" s="192">
        <f t="shared" si="12"/>
        <v>7</v>
      </c>
      <c r="O52" s="173">
        <v>0</v>
      </c>
      <c r="P52" s="249">
        <f t="shared" si="17"/>
        <v>0.99540581929555894</v>
      </c>
      <c r="Q52" s="249">
        <f t="shared" si="17"/>
        <v>0.99540581929555894</v>
      </c>
      <c r="R52" s="263">
        <f t="shared" si="13"/>
        <v>0.91666499999999995</v>
      </c>
      <c r="S52" s="263">
        <f t="shared" si="18"/>
        <v>0.91666499999999995</v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0.82552083333333337</v>
      </c>
      <c r="G57" s="248">
        <f t="shared" ca="1" si="14"/>
        <v>7.3888888888888884E-3</v>
      </c>
      <c r="H57" s="248">
        <f t="shared" ca="1" si="15"/>
        <v>8.532407407407407E-3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0.83290972222222226</v>
      </c>
      <c r="L57" s="263">
        <f t="shared" ca="1" si="16"/>
        <v>0.83405324074074083</v>
      </c>
      <c r="M57" s="192">
        <f t="shared" si="11"/>
        <v>5</v>
      </c>
      <c r="N57" s="192">
        <f t="shared" si="12"/>
        <v>6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6.9111187284176298E-2</v>
      </c>
      <c r="S57" s="263">
        <f t="shared" si="18"/>
        <v>7.0793669371618795E-2</v>
      </c>
      <c r="T57" s="250">
        <f t="shared" si="19"/>
        <v>5.4447761194029853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0.82846064814814813</v>
      </c>
      <c r="G58" s="248">
        <f t="shared" ca="1" si="14"/>
        <v>3.5185185185185184E-4</v>
      </c>
      <c r="H58" s="248">
        <f t="shared" ca="1" si="15"/>
        <v>7.9166666666666654E-4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0.82881249999999995</v>
      </c>
      <c r="L58" s="263">
        <f t="shared" ca="1" si="16"/>
        <v>0.82925231481481476</v>
      </c>
      <c r="M58" s="192">
        <f t="shared" si="11"/>
        <v>1</v>
      </c>
      <c r="N58" s="192">
        <f t="shared" si="12"/>
        <v>1</v>
      </c>
      <c r="O58" s="173">
        <f ca="1">IF($O$35="R/L",IF(F58&gt;0,OFFSET(Cox!A$1,($I$35+$E$37),N58),IF(E58="Y",($E$37+$I$35+1),0)),IF($O$35="W/L",IF(F58&gt;0,OFFSET(Cox!A$1,($I$35+$E$37),M58),IF(E58="Y",($E$37+$I$35+1),0))))</f>
        <v>94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6.3340827869336563E-2</v>
      </c>
      <c r="S58" s="263">
        <f t="shared" si="18"/>
        <v>6.3849998511373032E-2</v>
      </c>
      <c r="T58" s="250">
        <f t="shared" si="19"/>
        <v>5.1827997726842261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52</v>
      </c>
      <c r="B77" s="275" t="s">
        <v>180</v>
      </c>
      <c r="C77" s="52">
        <v>8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zoomScale="80" zoomScaleNormal="80" workbookViewId="0">
      <selection activeCell="O1" sqref="O1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46204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1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7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 t="s">
        <v>364</v>
      </c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si="2"/>
        <v>0.91666499999999995</v>
      </c>
      <c r="L11" s="263"/>
      <c r="M11" s="192">
        <f t="shared" si="3"/>
        <v>2</v>
      </c>
      <c r="N11" s="294"/>
      <c r="O11" s="173">
        <v>0</v>
      </c>
      <c r="P11" s="249">
        <f t="shared" si="4"/>
        <v>0.86206896551724133</v>
      </c>
      <c r="Q11" s="249"/>
      <c r="R11" s="263">
        <f t="shared" si="5"/>
        <v>0.91666499999999995</v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 t="s">
        <v>364</v>
      </c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si="2"/>
        <v>0.91666499999999995</v>
      </c>
      <c r="L12" s="263"/>
      <c r="M12" s="192">
        <f t="shared" si="3"/>
        <v>2</v>
      </c>
      <c r="N12" s="294"/>
      <c r="O12" s="173">
        <v>0</v>
      </c>
      <c r="P12" s="249">
        <f t="shared" si="4"/>
        <v>0.93256814921090392</v>
      </c>
      <c r="Q12" s="249"/>
      <c r="R12" s="263">
        <f t="shared" si="5"/>
        <v>0.91666499999999995</v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 t="s">
        <v>364</v>
      </c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si="2"/>
        <v>0.91666499999999995</v>
      </c>
      <c r="L13" s="263"/>
      <c r="M13" s="192">
        <f t="shared" si="3"/>
        <v>2</v>
      </c>
      <c r="N13" s="294"/>
      <c r="O13" s="173">
        <v>0</v>
      </c>
      <c r="P13" s="249">
        <f t="shared" si="4"/>
        <v>0.8928571428571429</v>
      </c>
      <c r="Q13" s="249"/>
      <c r="R13" s="263">
        <f t="shared" si="5"/>
        <v>0.91666499999999995</v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 t="s">
        <v>364</v>
      </c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si="2"/>
        <v>0.91666499999999995</v>
      </c>
      <c r="L14" s="263"/>
      <c r="M14" s="192">
        <f t="shared" si="3"/>
        <v>2</v>
      </c>
      <c r="N14" s="294"/>
      <c r="O14" s="173">
        <v>0</v>
      </c>
      <c r="P14" s="249">
        <f t="shared" si="4"/>
        <v>0.8904109589041096</v>
      </c>
      <c r="Q14" s="249"/>
      <c r="R14" s="263">
        <f t="shared" si="5"/>
        <v>0.91666499999999995</v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 t="s">
        <v>364</v>
      </c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si="2"/>
        <v>0.91666499999999995</v>
      </c>
      <c r="L19" s="263"/>
      <c r="M19" s="192">
        <f t="shared" si="3"/>
        <v>2</v>
      </c>
      <c r="N19" s="294"/>
      <c r="O19" s="173">
        <v>0</v>
      </c>
      <c r="P19" s="249">
        <f t="shared" si="4"/>
        <v>0.96582466567607728</v>
      </c>
      <c r="Q19" s="249"/>
      <c r="R19" s="263">
        <f t="shared" si="5"/>
        <v>0.91666499999999995</v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2</v>
      </c>
      <c r="N28" s="294"/>
      <c r="O28" s="173"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0.84350694444444441</v>
      </c>
      <c r="G30" s="248">
        <f t="shared" ca="1" si="6"/>
        <v>3.6504629629629626E-3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0.84680092592592582</v>
      </c>
      <c r="L30" s="263"/>
      <c r="M30" s="192">
        <f t="shared" si="3"/>
        <v>1</v>
      </c>
      <c r="N30" s="294"/>
      <c r="O30" s="173">
        <f ca="1">IF(F30&gt;0,OFFSET(Cox!A$1,($I$1+$E$3),M30),IF(E30="Y",($E$3+$I$1+1),0))</f>
        <v>96</v>
      </c>
      <c r="P30" s="249">
        <f t="shared" si="4"/>
        <v>1.0317460317460319</v>
      </c>
      <c r="Q30" s="249"/>
      <c r="R30" s="263">
        <f t="shared" si="5"/>
        <v>8.5728064373897711E-2</v>
      </c>
      <c r="S30" s="263"/>
      <c r="T30" s="250">
        <f t="shared" si="7"/>
        <v>1.9055578771416632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 t="s">
        <v>364</v>
      </c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>
        <f t="shared" si="2"/>
        <v>0.91666499999999995</v>
      </c>
      <c r="L31" s="263"/>
      <c r="M31" s="192">
        <f t="shared" si="3"/>
        <v>2</v>
      </c>
      <c r="N31" s="294"/>
      <c r="O31" s="173">
        <f ca="1">IF(F31&gt;0,OFFSET(Cox!A$1,($I$1+$E$3),M31),IF(E31="Y",($E$3+$I$1+1),0))</f>
        <v>9</v>
      </c>
      <c r="P31" s="249">
        <f t="shared" si="4"/>
        <v>1.0317460317460319</v>
      </c>
      <c r="Q31" s="249"/>
      <c r="R31" s="263">
        <f t="shared" si="5"/>
        <v>0.91666499999999995</v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4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 t="s">
        <v>364</v>
      </c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si="10">IF(F39&gt;0,IF(C39&gt;$C$1,((F39-G39)+J39),(F39+G39+J39)),IF(E39="Y",0.916665,""))</f>
        <v>0.91666499999999995</v>
      </c>
      <c r="L39" s="263">
        <f>IF(F39&gt;0,IF(D39&gt;$C$1,((F39-H39)+J39),(F39+H39+J39)),IF(E39="Y",0.916665,""))</f>
        <v>0.91666499999999995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v>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0.91666499999999995</v>
      </c>
      <c r="S39" s="263">
        <f>IF(F39&gt;0,((F39-$L$36)*Q39),IF(E39="Y",0.916665,""))</f>
        <v>0.91666499999999995</v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0.88907407407407413</v>
      </c>
      <c r="G40" s="248">
        <f t="shared" ref="G40:G74" ca="1" si="14">IF(F40&gt;0,ABS(((C40-$C$1)*$B$82)/86400),"")</f>
        <v>6.875E-3</v>
      </c>
      <c r="H40" s="248">
        <f t="shared" ref="H40:H74" ca="1" si="15">IF(F40&gt;0,ABS(((D40-$C$1)*$B$82)/86400),"")</f>
        <v>6.5972222222222222E-3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0.88219907407407416</v>
      </c>
      <c r="L40" s="263">
        <f t="shared" ref="L40:L67" ca="1" si="16">IF(F40&gt;0,IF(D40&gt;$C$1,((F40-H40)+J40),(F40+H40+J40)),IF(E40="Y",0.916665,""))</f>
        <v>0.88247685185185187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0.12246660360050454</v>
      </c>
      <c r="S40" s="263">
        <f t="shared" ref="S40:S73" si="18">IF(F40&gt;0,((F40-$L$36)*Q40),IF(E40="Y",0.916665,""))</f>
        <v>0.12322963539863852</v>
      </c>
      <c r="T40" s="250">
        <f t="shared" ref="T40:T74" si="19">IF(F40&gt;0,(($B$82)/(F40-$K$36))/24,"")</f>
        <v>2.0540129326740204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 t="s">
        <v>364</v>
      </c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>
        <f t="shared" si="10"/>
        <v>0.91666499999999995</v>
      </c>
      <c r="L42" s="263">
        <f t="shared" si="16"/>
        <v>0.91666499999999995</v>
      </c>
      <c r="M42" s="192">
        <f t="shared" si="11"/>
        <v>5</v>
      </c>
      <c r="N42" s="192">
        <f t="shared" si="12"/>
        <v>5</v>
      </c>
      <c r="O42" s="173">
        <v>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0.91666499999999995</v>
      </c>
      <c r="S42" s="263">
        <f t="shared" si="18"/>
        <v>0.91666499999999995</v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 t="s">
        <v>364</v>
      </c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>
        <f t="shared" si="10"/>
        <v>0.91666499999999995</v>
      </c>
      <c r="L47" s="263">
        <f t="shared" si="16"/>
        <v>0.91666499999999995</v>
      </c>
      <c r="M47" s="192">
        <f t="shared" si="11"/>
        <v>5</v>
      </c>
      <c r="N47" s="192">
        <f t="shared" si="12"/>
        <v>5</v>
      </c>
      <c r="O47" s="173">
        <v>0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0.91666499999999995</v>
      </c>
      <c r="S47" s="263">
        <f t="shared" si="18"/>
        <v>0.91666499999999995</v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 t="s">
        <v>364</v>
      </c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>
        <f t="shared" si="10"/>
        <v>0.91666499999999995</v>
      </c>
      <c r="L53" s="263">
        <f t="shared" si="16"/>
        <v>0.91666499999999995</v>
      </c>
      <c r="M53" s="192">
        <f t="shared" si="11"/>
        <v>5</v>
      </c>
      <c r="N53" s="192">
        <f t="shared" si="12"/>
        <v>5</v>
      </c>
      <c r="O53" s="173">
        <v>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0.91666499999999995</v>
      </c>
      <c r="S53" s="263">
        <f t="shared" si="18"/>
        <v>0.91666499999999995</v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0.88474537037037038</v>
      </c>
      <c r="G55" s="248">
        <f t="shared" ca="1" si="14"/>
        <v>7.2916666666666668E-3</v>
      </c>
      <c r="H55" s="248">
        <f t="shared" ca="1" si="15"/>
        <v>7.2916666666666668E-3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0.87745370370370368</v>
      </c>
      <c r="L55" s="263">
        <f t="shared" ca="1" si="16"/>
        <v>0.87745370370370368</v>
      </c>
      <c r="M55" s="192">
        <f t="shared" si="11"/>
        <v>2</v>
      </c>
      <c r="N55" s="192">
        <f t="shared" si="12"/>
        <v>2</v>
      </c>
      <c r="O55" s="173">
        <f ca="1">IF($O$35="R/L",IF(F55&gt;0,OFFSET(Cox!A$1,($I$35+$E$37),N55),IF(E55="Y",($E$37+$I$35+1),0)),IF($O$35="W/L",IF(F55&gt;0,OFFSET(Cox!A$1,($I$35+$E$37),M55),IF(E55="Y",($E$37+$I$35+1),0))))</f>
        <v>90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0.11702418484435352</v>
      </c>
      <c r="S55" s="263">
        <f t="shared" si="18"/>
        <v>0.11702418484435352</v>
      </c>
      <c r="T55" s="250">
        <f t="shared" si="19"/>
        <v>2.1297574442910676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0.83863425925925927</v>
      </c>
      <c r="G57" s="248">
        <f t="shared" ca="1" si="14"/>
        <v>0</v>
      </c>
      <c r="H57" s="248">
        <f t="shared" ca="1" si="15"/>
        <v>9.0277777777777774E-4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0.83863425925925927</v>
      </c>
      <c r="L57" s="263">
        <f t="shared" ca="1" si="16"/>
        <v>0.83953703703703708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96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8.4693868914618414E-2</v>
      </c>
      <c r="S57" s="263">
        <f t="shared" si="18"/>
        <v>8.6755704674712122E-2</v>
      </c>
      <c r="T57" s="250">
        <f t="shared" si="19"/>
        <v>3.5076323481649907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268"/>
      <c r="F58" s="262">
        <v>0.8881944444444444</v>
      </c>
      <c r="G58" s="248">
        <f t="shared" ca="1" si="14"/>
        <v>5.5555555555555558E-3</v>
      </c>
      <c r="H58" s="248">
        <f t="shared" ca="1" si="15"/>
        <v>5.208333333333333E-3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0.88263888888888886</v>
      </c>
      <c r="L58" s="263">
        <f t="shared" ca="1" si="16"/>
        <v>0.88298611111111103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0.12526581605528964</v>
      </c>
      <c r="S58" s="263">
        <f t="shared" si="18"/>
        <v>0.12627277599142542</v>
      </c>
      <c r="T58" s="250">
        <f t="shared" si="19"/>
        <v>2.0689655172413812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>
        <v>5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zoomScale="80" zoomScaleNormal="80" workbookViewId="0">
      <selection activeCell="L17" sqref="L17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46211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0.83888888888888891</v>
      </c>
      <c r="G11" s="248">
        <f t="shared" ca="1" si="6"/>
        <v>4.4421296296296292E-3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0.84139120370370368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6.7648467432950235E-2</v>
      </c>
      <c r="S11" s="263"/>
      <c r="T11" s="250">
        <f t="shared" si="7"/>
        <v>2.017699115044246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0.82247685185185182</v>
      </c>
      <c r="G12" s="248">
        <f t="shared" ca="1" si="6"/>
        <v>1.935185185185185E-3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0.82748611111111103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91</v>
      </c>
      <c r="P12" s="249">
        <f t="shared" si="4"/>
        <v>0.93256814921090392</v>
      </c>
      <c r="Q12" s="249"/>
      <c r="R12" s="263">
        <f t="shared" si="5"/>
        <v>5.7875352037834109E-2</v>
      </c>
      <c r="S12" s="263"/>
      <c r="T12" s="250">
        <f t="shared" si="7"/>
        <v>2.5512868332711673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0.84762731481481479</v>
      </c>
      <c r="G13" s="248">
        <f t="shared" ca="1" si="6"/>
        <v>3.2986111111111111E-3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0.85127314814814814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7.7866650132275145E-2</v>
      </c>
      <c r="S13" s="263"/>
      <c r="T13" s="250">
        <f t="shared" si="7"/>
        <v>1.8155275381552751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0.8294907407407407</v>
      </c>
      <c r="G14" s="248">
        <f t="shared" ca="1" si="6"/>
        <v>3.3865740740740735E-3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0.83304861111111106</v>
      </c>
      <c r="L14" s="263"/>
      <c r="M14" s="192">
        <f t="shared" si="3"/>
        <v>5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6.1504312531709786E-2</v>
      </c>
      <c r="S14" s="263"/>
      <c r="T14" s="250">
        <f t="shared" si="7"/>
        <v>2.292225201072386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0.81481481481481477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0.82175925925925919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97</v>
      </c>
      <c r="P15" s="249">
        <f t="shared" si="4"/>
        <v>0.99540581929555894</v>
      </c>
      <c r="Q15" s="249"/>
      <c r="R15" s="263">
        <f t="shared" si="5"/>
        <v>5.4148233225568589E-2</v>
      </c>
      <c r="S15" s="263"/>
      <c r="T15" s="250">
        <f t="shared" si="7"/>
        <v>2.9106382978723406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0.82221064814814815</v>
      </c>
      <c r="G19" s="248">
        <f t="shared" ca="1" si="6"/>
        <v>8.7962962962962962E-4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0.82827546296296295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5.9682151505145602E-2</v>
      </c>
      <c r="S19" s="263"/>
      <c r="T19" s="250">
        <f t="shared" si="7"/>
        <v>2.5622775800711728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0.84311342592592597</v>
      </c>
      <c r="G28" s="248">
        <f t="shared" ca="1" si="6"/>
        <v>3.6944444444444442E-3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0.84636342592592595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7.2934726619428181E-2</v>
      </c>
      <c r="S28" s="263"/>
      <c r="T28" s="250">
        <f t="shared" si="7"/>
        <v>1.9146256123163032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0.82157407407407412</v>
      </c>
      <c r="G29" s="248">
        <f t="shared" ca="1" si="6"/>
        <v>7.9166666666666654E-4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0.82772685185185191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5.9243390186013226E-2</v>
      </c>
      <c r="S29" s="263"/>
      <c r="T29" s="250">
        <f t="shared" si="7"/>
        <v>2.588947766843297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0.82194444444444448</v>
      </c>
      <c r="G30" s="248">
        <f t="shared" ca="1" si="6"/>
        <v>1.011574074074074E-3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0.82990046296296294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6.3481040564373981E-2</v>
      </c>
      <c r="S30" s="263"/>
      <c r="T30" s="250">
        <f t="shared" si="7"/>
        <v>2.5733634311512383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0.84331018518518519</v>
      </c>
      <c r="G39" s="248">
        <f ca="1">IF(F39&gt;0,ABS(((C39-$C$1)*$B$82)/86400),"")</f>
        <v>5.7523148148148147E-4</v>
      </c>
      <c r="H39" s="248">
        <f ca="1">IF(F39&gt;0,ABS(((D39-$C$1)*$B$82)/86400),"")</f>
        <v>1.0682870370370371E-3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0.84388541666666672</v>
      </c>
      <c r="L39" s="263">
        <f ca="1">IF(F39&gt;0,IF(D39&gt;$C$1,((F39-H39)+J39),(F39+H39+J39)),IF(E39="Y",0.916665,""))</f>
        <v>0.84437847222222218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7.641934697855747E-2</v>
      </c>
      <c r="S39" s="263">
        <f>IF(F39&gt;0,((F39-$L$36)*Q39),IF(E39="Y",0.916665,""))</f>
        <v>7.7135778356481444E-2</v>
      </c>
      <c r="T39" s="250">
        <f>IF(F39&gt;0,(($B$82)/(F39-$K$36))/24,"")</f>
        <v>3.8951539164888778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0.84253472222222225</v>
      </c>
      <c r="G40" s="248">
        <f t="shared" ref="G40:G74" ca="1" si="14">IF(F40&gt;0,ABS(((C40-$C$1)*$B$82)/86400),"")</f>
        <v>5.7523148148148147E-4</v>
      </c>
      <c r="H40" s="248">
        <f t="shared" ref="H40:H74" ca="1" si="15">IF(F40&gt;0,ABS(((D40-$C$1)*$B$82)/86400),"")</f>
        <v>9.0393518518518514E-4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0.84310995370370378</v>
      </c>
      <c r="L40" s="263">
        <f t="shared" ref="L40:L67" ca="1" si="16">IF(F40&gt;0,IF(D40&gt;$C$1,((F40-H40)+J40),(F40+H40+J40)),IF(E40="Y",0.916665,""))</f>
        <v>0.84343865740740742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7.5639082387340892E-2</v>
      </c>
      <c r="S40" s="263">
        <f t="shared" ref="S40:S73" si="18">IF(F40&gt;0,((F40-$L$36)*Q40),IF(E40="Y",0.916665,""))</f>
        <v>7.6110353928695029E-2</v>
      </c>
      <c r="T40" s="250">
        <f t="shared" ref="T40:T74" si="19">IF(F40&gt;0,(($B$82)/(F40-$K$36))/24,"")</f>
        <v>3.9353348729792152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0.84224537037037039</v>
      </c>
      <c r="G42" s="248">
        <f t="shared" ca="1" si="14"/>
        <v>3.5335648148148149E-3</v>
      </c>
      <c r="H42" s="248">
        <f t="shared" ca="1" si="15"/>
        <v>3.6157407407407405E-3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0.84577893518518521</v>
      </c>
      <c r="L42" s="263">
        <f t="shared" ca="1" si="16"/>
        <v>0.84586111111111117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7.9794702489374605E-2</v>
      </c>
      <c r="S42" s="263">
        <f t="shared" si="18"/>
        <v>7.9925728273429392E-2</v>
      </c>
      <c r="T42" s="250">
        <f t="shared" si="19"/>
        <v>3.9505409582689346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0.84378472222222223</v>
      </c>
      <c r="G47" s="248">
        <f t="shared" ca="1" si="14"/>
        <v>8.2175925925925917E-5</v>
      </c>
      <c r="H47" s="248">
        <f t="shared" ca="1" si="15"/>
        <v>4.1087962962962964E-4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0.84386689814814819</v>
      </c>
      <c r="L47" s="263">
        <f t="shared" ca="1" si="16"/>
        <v>0.84419560185185183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78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7.6189182856169005E-2</v>
      </c>
      <c r="S47" s="263">
        <f t="shared" si="18"/>
        <v>7.6659486454046591E-2</v>
      </c>
      <c r="T47" s="250">
        <f t="shared" si="19"/>
        <v>3.8709677419354858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0.84282407407407411</v>
      </c>
      <c r="G53" s="248">
        <f t="shared" ca="1" si="14"/>
        <v>4.1087962962962964E-4</v>
      </c>
      <c r="H53" s="248">
        <f t="shared" ca="1" si="15"/>
        <v>4.930555555555555E-4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0.84241319444444451</v>
      </c>
      <c r="L53" s="263">
        <f t="shared" ca="1" si="16"/>
        <v>0.84233101851851855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7.4545480130586511E-2</v>
      </c>
      <c r="S53" s="263">
        <f t="shared" si="18"/>
        <v>7.4432361040858763E-2</v>
      </c>
      <c r="T53" s="250">
        <f t="shared" si="19"/>
        <v>3.9202453987730066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0.84311342592592597</v>
      </c>
      <c r="G54" s="248">
        <f t="shared" ca="1" si="14"/>
        <v>3.6157407407407405E-3</v>
      </c>
      <c r="H54" s="248">
        <f t="shared" ca="1" si="15"/>
        <v>3.6979166666666666E-3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0.83949768518518519</v>
      </c>
      <c r="L54" s="263">
        <f t="shared" ca="1" si="16"/>
        <v>0.83941550925925934</v>
      </c>
      <c r="M54" s="192">
        <f t="shared" si="11"/>
        <v>1</v>
      </c>
      <c r="N54" s="192">
        <f t="shared" si="12"/>
        <v>1</v>
      </c>
      <c r="O54" s="173">
        <f ca="1">IF($O$35="R/L",IF(F54&gt;0,OFFSET(Cox!A$1,($I$35+$E$37),N54),IF(E54="Y",($E$37+$I$35+1),0)),IF($O$35="W/L",IF(F54&gt;0,OFFSET(Cox!A$1,($I$35+$E$37),M54),IF(E54="Y",($E$37+$I$35+1),0))))</f>
        <v>92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7.0644196025293593E-2</v>
      </c>
      <c r="S54" s="263">
        <f t="shared" si="18"/>
        <v>7.0542986575400618E-2</v>
      </c>
      <c r="T54" s="250">
        <f t="shared" si="19"/>
        <v>3.9052711993888463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371</v>
      </c>
      <c r="B77" s="275" t="s">
        <v>180</v>
      </c>
      <c r="C77" s="52">
        <v>6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topLeftCell="A3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46218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305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306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306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306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306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306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306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306">
        <v>0.79290509259259256</v>
      </c>
      <c r="G12" s="248">
        <f t="shared" ca="1" si="6"/>
        <v>4.1875000000000002E-3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0.79566203703703697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77</v>
      </c>
      <c r="P12" s="249">
        <f t="shared" si="4"/>
        <v>0.93256814921090392</v>
      </c>
      <c r="Q12" s="249"/>
      <c r="R12" s="263">
        <f t="shared" si="5"/>
        <v>3.0297671236516298E-2</v>
      </c>
      <c r="S12" s="263"/>
      <c r="T12" s="250">
        <f t="shared" si="7"/>
        <v>6.9255432846455278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306">
        <v>0.79464120370370372</v>
      </c>
      <c r="G13" s="248">
        <f t="shared" ca="1" si="6"/>
        <v>6.1250000000000002E-3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0.7954606481481481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3.0557622354497407E-2</v>
      </c>
      <c r="S13" s="263"/>
      <c r="T13" s="250">
        <f t="shared" si="7"/>
        <v>6.5742306391613008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306">
        <v>0.79377314814814814</v>
      </c>
      <c r="G14" s="248">
        <f t="shared" ca="1" si="6"/>
        <v>6.2500000000000003E-3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0.79446759259259259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2.9700976661593131E-2</v>
      </c>
      <c r="S14" s="263"/>
      <c r="T14" s="250">
        <f t="shared" si="7"/>
        <v>6.7453157529493346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306">
        <v>0.79054398148148142</v>
      </c>
      <c r="G15" s="248">
        <f t="shared" ca="1" si="6"/>
        <v>1.4375E-3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0.79605092592592586</v>
      </c>
      <c r="L15" s="263"/>
      <c r="M15" s="192">
        <f t="shared" si="3"/>
        <v>4</v>
      </c>
      <c r="N15" s="294"/>
      <c r="O15" s="173">
        <f ca="1">IF(F15&gt;0,OFFSET(Cox!A$1,($I$1+$E$3),M15),IF(E15="Y",($E$3+$I$1+1),0))</f>
        <v>80</v>
      </c>
      <c r="P15" s="249">
        <f t="shared" si="4"/>
        <v>0.99540581929555894</v>
      </c>
      <c r="Q15" s="249"/>
      <c r="R15" s="263">
        <f t="shared" si="5"/>
        <v>2.9988904486415943E-2</v>
      </c>
      <c r="S15" s="263"/>
      <c r="T15" s="250">
        <f t="shared" si="7"/>
        <v>7.4683058009988548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306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306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306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306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306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306">
        <v>0.79221064814814823</v>
      </c>
      <c r="G21" s="248">
        <f t="shared" ca="1" si="6"/>
        <v>5.5625000000000006E-3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0.79359259259259263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2.8742820532632881E-2</v>
      </c>
      <c r="S21" s="263"/>
      <c r="T21" s="250">
        <f t="shared" si="7"/>
        <v>7.0768110666181023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306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306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306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306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306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306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306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306">
        <v>0.7933217592592593</v>
      </c>
      <c r="G29" s="248">
        <f t="shared" ca="1" si="6"/>
        <v>2.5625000000000001E-3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0.79770370370370369</v>
      </c>
      <c r="L29" s="263"/>
      <c r="M29" s="192">
        <f t="shared" si="3"/>
        <v>7</v>
      </c>
      <c r="N29" s="294"/>
      <c r="O29" s="173">
        <f ca="1">IF(F29&gt;0,OFFSET(Cox!A$1,($I$1+$E$3),M29),IF(E29="Y",($E$3+$I$1+1),0))</f>
        <v>72</v>
      </c>
      <c r="P29" s="249">
        <f t="shared" si="4"/>
        <v>0.96870342771982121</v>
      </c>
      <c r="Q29" s="249"/>
      <c r="R29" s="263">
        <f t="shared" si="5"/>
        <v>3.1875275983882616E-2</v>
      </c>
      <c r="S29" s="263"/>
      <c r="T29" s="250">
        <f t="shared" si="7"/>
        <v>6.8378473443545404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306">
        <v>0.78878472222222218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0.7957291666666666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88</v>
      </c>
      <c r="P30" s="249">
        <f t="shared" si="4"/>
        <v>1.0317460317460319</v>
      </c>
      <c r="Q30" s="249"/>
      <c r="R30" s="263">
        <f t="shared" si="5"/>
        <v>2.926862874779541E-2</v>
      </c>
      <c r="S30" s="263"/>
      <c r="T30" s="250">
        <f t="shared" si="7"/>
        <v>7.9314565483476152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306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306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306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306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0.80289351851851853</v>
      </c>
      <c r="G39" s="248">
        <f ca="1">IF(F39&gt;0,ABS(((C39-$C$1)*$B$82)/86400),"")</f>
        <v>1.3703703703703705E-3</v>
      </c>
      <c r="H39" s="248">
        <f ca="1">IF(F39&gt;0,ABS(((D39-$C$1)*$B$82)/86400),"")</f>
        <v>8.564814814814815E-4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0.80152314814814818</v>
      </c>
      <c r="L39" s="263">
        <f ca="1">IF(F39&gt;0,IF(D39&gt;$C$1,((F39-H39)+J39),(F39+H39+J39)),IF(E39="Y",0.916665,""))</f>
        <v>0.8020370370370371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3.5752422313954792E-2</v>
      </c>
      <c r="S39" s="263">
        <f>IF(F39&gt;0,((F39-$L$36)*Q39),IF(E39="Y",0.916665,""))</f>
        <v>3.6087601273148112E-2</v>
      </c>
      <c r="T39" s="250">
        <f>IF(F39&gt;0,(($B$82)/(F39-$K$36))/24,"")</f>
        <v>8.6775244299674359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0.81114583333333334</v>
      </c>
      <c r="G40" s="248">
        <f t="shared" ref="G40:G74" ca="1" si="14">IF(F40&gt;0,ABS(((C40-$C$1)*$B$82)/86400),"")</f>
        <v>1.3703703703703705E-3</v>
      </c>
      <c r="H40" s="248">
        <f t="shared" ref="H40:H74" ca="1" si="15">IF(F40&gt;0,ABS(((D40-$C$1)*$B$82)/86400),"")</f>
        <v>1.0277777777777778E-3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0.80977546296296299</v>
      </c>
      <c r="L40" s="263">
        <f t="shared" ref="L40:L67" ca="1" si="16">IF(F40&gt;0,IF(D40&gt;$C$1,((F40-H40)+J40),(F40+H40+J40)),IF(E40="Y",0.916665,""))</f>
        <v>0.81011805555555561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4.4055835053319538E-2</v>
      </c>
      <c r="S40" s="263">
        <f t="shared" ref="S40:S73" si="18">IF(F40&gt;0,((F40-$L$36)*Q40),IF(E40="Y",0.916665,""))</f>
        <v>4.4330326237452367E-2</v>
      </c>
      <c r="T40" s="250">
        <f t="shared" ref="T40:T74" si="19">IF(F40&gt;0,(($B$82)/(F40-$K$36))/24,"")</f>
        <v>7.0420301348136469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0.80688657407407405</v>
      </c>
      <c r="G42" s="248">
        <f t="shared" ca="1" si="14"/>
        <v>1.712962962962963E-3</v>
      </c>
      <c r="H42" s="248">
        <f t="shared" ca="1" si="15"/>
        <v>1.7986111111111111E-3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0.80859953703703702</v>
      </c>
      <c r="L42" s="263">
        <f t="shared" ca="1" si="16"/>
        <v>0.80868518518518517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4.2117296599878493E-2</v>
      </c>
      <c r="S42" s="263">
        <f t="shared" si="18"/>
        <v>4.218645472237418E-2</v>
      </c>
      <c r="T42" s="250">
        <f t="shared" si="19"/>
        <v>7.8008784773060178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0.80892361111111111</v>
      </c>
      <c r="G47" s="248">
        <f t="shared" ca="1" si="14"/>
        <v>1.8842592592592594E-3</v>
      </c>
      <c r="H47" s="248">
        <f t="shared" ca="1" si="15"/>
        <v>1.5416666666666669E-3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0.80703935185185183</v>
      </c>
      <c r="L47" s="263">
        <f t="shared" ca="1" si="16"/>
        <v>0.80738194444444444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4.1435007668711603E-2</v>
      </c>
      <c r="S47" s="263">
        <f t="shared" si="18"/>
        <v>4.1690779320987602E-2</v>
      </c>
      <c r="T47" s="250">
        <f t="shared" si="19"/>
        <v>7.4185463659147963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0.80813657407407402</v>
      </c>
      <c r="G53" s="248">
        <f t="shared" ca="1" si="14"/>
        <v>2.3981481481481484E-3</v>
      </c>
      <c r="H53" s="248">
        <f t="shared" ca="1" si="15"/>
        <v>2.4837962962962964E-3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0.80573842592592593</v>
      </c>
      <c r="L53" s="263">
        <f t="shared" ca="1" si="16"/>
        <v>0.80565277777777777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4.0279712653382767E-2</v>
      </c>
      <c r="S53" s="263">
        <f t="shared" si="18"/>
        <v>4.0218590175911777E-2</v>
      </c>
      <c r="T53" s="250">
        <f t="shared" si="19"/>
        <v>7.561737155833117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0.80858796296296298</v>
      </c>
      <c r="G55" s="248">
        <f t="shared" ca="1" si="14"/>
        <v>1.8842592592592594E-3</v>
      </c>
      <c r="H55" s="248">
        <f t="shared" ca="1" si="15"/>
        <v>1.8842592592592594E-3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0.8067037037037037</v>
      </c>
      <c r="L55" s="263">
        <f t="shared" ca="1" si="16"/>
        <v>0.8067037037037037</v>
      </c>
      <c r="M55" s="192">
        <f t="shared" si="11"/>
        <v>4</v>
      </c>
      <c r="N55" s="192">
        <f t="shared" si="12"/>
        <v>4</v>
      </c>
      <c r="O55" s="173">
        <f ca="1">IF($O$35="R/L",IF(F55&gt;0,OFFSET(Cox!A$1,($I$35+$E$37),N55),IF(E55="Y",($E$37+$I$35+1),0)),IF($O$35="W/L",IF(F55&gt;0,OFFSET(Cox!A$1,($I$35+$E$37),M55),IF(E55="Y",($E$37+$I$35+1),0))))</f>
        <v>80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4.1100389116109942E-2</v>
      </c>
      <c r="S55" s="263">
        <f t="shared" si="18"/>
        <v>4.1100389116109942E-2</v>
      </c>
      <c r="T55" s="250">
        <f t="shared" si="19"/>
        <v>7.4789444132509892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0.79736111111111108</v>
      </c>
      <c r="G57" s="248">
        <f t="shared" ca="1" si="14"/>
        <v>7.1087962962962971E-3</v>
      </c>
      <c r="H57" s="248">
        <f t="shared" ca="1" si="15"/>
        <v>8.2222222222222228E-3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0.80446990740740743</v>
      </c>
      <c r="L57" s="263">
        <f t="shared" ca="1" si="16"/>
        <v>0.80558333333333332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88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3.5648994515539205E-2</v>
      </c>
      <c r="S57" s="263">
        <f t="shared" si="18"/>
        <v>3.6516853932584172E-2</v>
      </c>
      <c r="T57" s="250">
        <f t="shared" si="19"/>
        <v>10.277777777777807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26</v>
      </c>
      <c r="B77" s="275" t="s">
        <v>180</v>
      </c>
      <c r="C77" s="52">
        <v>12</v>
      </c>
      <c r="D77" s="283"/>
      <c r="E77" s="253" t="s">
        <v>181</v>
      </c>
      <c r="F77" s="255" t="s">
        <v>378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>
        <v>6</v>
      </c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" xr:uid="{1FAC1C3C-CD96-4EAF-88C9-D29C00C28BE6}">
      <formula1>AND(GTE(F39,MIN((0.0000115740740740741),(0.999988425925926))),LTE(F39,MAX((0.0000115740740740741),(0.999988425925926))))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topLeftCell="A2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46225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0.81153935185185189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0.81848379629629631</v>
      </c>
      <c r="L8" s="263"/>
      <c r="M8" s="192">
        <f t="shared" si="3"/>
        <v>4</v>
      </c>
      <c r="N8" s="294"/>
      <c r="O8" s="173">
        <f ca="1">IF(F8&gt;0,OFFSET(Cox!A$1,($I$1+$E$3),M8),IF(E8="Y",($E$3+$I$1+1),0))</f>
        <v>80</v>
      </c>
      <c r="P8" s="249">
        <f t="shared" si="4"/>
        <v>1.0301109350237718</v>
      </c>
      <c r="Q8" s="249"/>
      <c r="R8" s="263">
        <f t="shared" si="5"/>
        <v>5.2662037037037111E-2</v>
      </c>
      <c r="S8" s="263"/>
      <c r="T8" s="250">
        <f t="shared" si="7"/>
        <v>4.4011772696400211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0.83650462962962968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0.83126157407407408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72</v>
      </c>
      <c r="P10" s="249">
        <f t="shared" si="4"/>
        <v>0.78692493946731235</v>
      </c>
      <c r="Q10" s="249"/>
      <c r="R10" s="263">
        <f t="shared" si="5"/>
        <v>5.98755156488208E-2</v>
      </c>
      <c r="S10" s="263"/>
      <c r="T10" s="250">
        <f t="shared" si="7"/>
        <v>2.9571037420139912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0.82553240740740741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0.82478935185185187</v>
      </c>
      <c r="L11" s="263"/>
      <c r="M11" s="192">
        <f t="shared" si="3"/>
        <v>6</v>
      </c>
      <c r="N11" s="294"/>
      <c r="O11" s="173">
        <f ca="1">IF(F11&gt;0,OFFSET(Cox!A$1,($I$1+$E$3),M11),IF(E11="Y",($E$3+$I$1+1),0))</f>
        <v>74</v>
      </c>
      <c r="P11" s="249">
        <f t="shared" si="4"/>
        <v>0.86206896551724133</v>
      </c>
      <c r="Q11" s="249"/>
      <c r="R11" s="263">
        <f t="shared" si="5"/>
        <v>5.6134259259259287E-2</v>
      </c>
      <c r="S11" s="263"/>
      <c r="T11" s="250">
        <f t="shared" si="7"/>
        <v>3.4553857092072504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0.81545138888888891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0.81827083333333328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88</v>
      </c>
      <c r="P12" s="249">
        <f t="shared" si="4"/>
        <v>0.93256814921090392</v>
      </c>
      <c r="Q12" s="249"/>
      <c r="R12" s="263">
        <f t="shared" si="5"/>
        <v>5.1323629045114033E-2</v>
      </c>
      <c r="S12" s="263"/>
      <c r="T12" s="250">
        <f t="shared" si="7"/>
        <v>4.088328075709776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0.81899305555555557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0.81974999999999998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5.2157058599695633E-2</v>
      </c>
      <c r="S14" s="263"/>
      <c r="T14" s="250">
        <f t="shared" si="7"/>
        <v>3.8411381149970332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0.81649305555555551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0.81793749999999998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5.0694927368258376E-2</v>
      </c>
      <c r="S21" s="263"/>
      <c r="T21" s="250">
        <f t="shared" si="7"/>
        <v>4.0123839009287936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0.81762731481481477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0.82207175925925924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5.5420150963183742E-2</v>
      </c>
      <c r="S29" s="263"/>
      <c r="T29" s="250">
        <f t="shared" si="7"/>
        <v>3.9328343111470776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0.83003472222222219</v>
      </c>
      <c r="G39" s="248">
        <f ca="1">IF(F39&gt;0,ABS(((C39-$C$1)*$B$82)/86400),"")</f>
        <v>1.3715277777777777E-3</v>
      </c>
      <c r="H39" s="248">
        <f ca="1">IF(F39&gt;0,ABS(((D39-$C$1)*$B$82)/86400),"")</f>
        <v>8.2291666666666678E-4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0.82866319444444436</v>
      </c>
      <c r="L39" s="263">
        <f ca="1">IF(F39&gt;0,IF(D39&gt;$C$1,((F39-H39)+J39),(F39+H39+J39)),IF(E39="Y",0.916665,""))</f>
        <v>0.82921180555555551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6.3061683006535862E-2</v>
      </c>
      <c r="S39" s="263">
        <f>IF(F39&gt;0,((F39-$L$36)*Q39),IF(E39="Y",0.916665,""))</f>
        <v>6.365288628472214E-2</v>
      </c>
      <c r="T39" s="250">
        <f>IF(F39&gt;0,(($B$82)/(F39-$K$36))/24,"")</f>
        <v>5.2520775623268774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0.82853009259259258</v>
      </c>
      <c r="G40" s="248">
        <f t="shared" ref="G40:G74" ca="1" si="14">IF(F40&gt;0,ABS(((C40-$C$1)*$B$82)/86400),"")</f>
        <v>1.3715277777777777E-3</v>
      </c>
      <c r="H40" s="248">
        <f t="shared" ref="H40:H74" ca="1" si="15">IF(F40&gt;0,ABS(((D40-$C$1)*$B$82)/86400),"")</f>
        <v>1.005787037037037E-3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0.82715856481481476</v>
      </c>
      <c r="L40" s="263">
        <f t="shared" ref="L40:L67" ca="1" si="16">IF(F40&gt;0,IF(D40&gt;$C$1,((F40-H40)+J40),(F40+H40+J40)),IF(E40="Y",0.916665,""))</f>
        <v>0.82752430555555556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88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6.1547736784772329E-2</v>
      </c>
      <c r="S40" s="263">
        <f t="shared" ref="S40:S73" si="18">IF(F40&gt;0,((F40-$L$36)*Q40),IF(E40="Y",0.916665,""))</f>
        <v>6.1931211780316082E-2</v>
      </c>
      <c r="T40" s="250">
        <f t="shared" ref="T40:T74" si="19">IF(F40&gt;0,(($B$82)/(F40-$K$36))/24,"")</f>
        <v>5.381267738883639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0.83799768518518514</v>
      </c>
      <c r="G47" s="248">
        <f t="shared" ca="1" si="14"/>
        <v>1.920138888888889E-3</v>
      </c>
      <c r="H47" s="248">
        <f t="shared" ca="1" si="15"/>
        <v>1.5543981481481483E-3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0.83607754629629627</v>
      </c>
      <c r="L47" s="263">
        <f t="shared" ca="1" si="16"/>
        <v>0.83644328703703696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7.041989746648479E-2</v>
      </c>
      <c r="S47" s="263">
        <f t="shared" si="18"/>
        <v>7.0854588191586548E-2</v>
      </c>
      <c r="T47" s="250">
        <f t="shared" si="19"/>
        <v>4.6600032770768545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0.82903935185185185</v>
      </c>
      <c r="G53" s="248">
        <f t="shared" ca="1" si="14"/>
        <v>2.46875E-3</v>
      </c>
      <c r="H53" s="248">
        <f t="shared" ca="1" si="15"/>
        <v>2.5601851851851853E-3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0.82657060185185183</v>
      </c>
      <c r="L53" s="263">
        <f t="shared" ca="1" si="16"/>
        <v>0.82647916666666665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6.092835331532135E-2</v>
      </c>
      <c r="S53" s="263">
        <f t="shared" si="18"/>
        <v>6.0835897543977918E-2</v>
      </c>
      <c r="T53" s="250">
        <f t="shared" si="19"/>
        <v>5.3368361793957639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0.84384259259259264</v>
      </c>
      <c r="G55" s="248">
        <f t="shared" ca="1" si="14"/>
        <v>1.920138888888889E-3</v>
      </c>
      <c r="H55" s="248">
        <f t="shared" ca="1" si="15"/>
        <v>1.920138888888889E-3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0.84192245370370378</v>
      </c>
      <c r="L55" s="263">
        <f t="shared" ca="1" si="16"/>
        <v>0.84192245370370378</v>
      </c>
      <c r="M55" s="192">
        <f t="shared" si="11"/>
        <v>7</v>
      </c>
      <c r="N55" s="192">
        <f t="shared" si="12"/>
        <v>7</v>
      </c>
      <c r="O55" s="173">
        <f ca="1">IF($O$35="R/L",IF(F55&gt;0,OFFSET(Cox!A$1,($I$35+$E$37),N55),IF(E55="Y",($E$37+$I$35+1),0)),IF($O$35="W/L",IF(F55&gt;0,OFFSET(Cox!A$1,($I$35+$E$37),M55),IF(E55="Y",($E$37+$I$35+1),0))))</f>
        <v>72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7.6246875710065901E-2</v>
      </c>
      <c r="S55" s="263">
        <f t="shared" si="18"/>
        <v>7.6246875710065901E-2</v>
      </c>
      <c r="T55" s="250">
        <f t="shared" si="19"/>
        <v>4.3038740920096847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0.82450231481481484</v>
      </c>
      <c r="G57" s="248">
        <f t="shared" ca="1" si="14"/>
        <v>7.6805555555555559E-3</v>
      </c>
      <c r="H57" s="248">
        <f t="shared" ca="1" si="15"/>
        <v>8.8692129629629642E-3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0.83218287037037042</v>
      </c>
      <c r="L57" s="263">
        <f t="shared" ca="1" si="16"/>
        <v>0.83337152777777779</v>
      </c>
      <c r="M57" s="192">
        <f t="shared" si="11"/>
        <v>5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6.7900881914821562E-2</v>
      </c>
      <c r="S57" s="263">
        <f t="shared" si="18"/>
        <v>6.9553899639339695E-2</v>
      </c>
      <c r="T57" s="250">
        <f t="shared" si="19"/>
        <v>5.7605833502126815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0.83071759259259259</v>
      </c>
      <c r="G58" s="248">
        <f t="shared" ca="1" si="14"/>
        <v>3.6574074074074075E-4</v>
      </c>
      <c r="H58" s="248">
        <f t="shared" ca="1" si="15"/>
        <v>8.2291666666666678E-4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0.83108333333333329</v>
      </c>
      <c r="L58" s="263">
        <f t="shared" ca="1" si="16"/>
        <v>0.83154050925925926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6.5680562939334816E-2</v>
      </c>
      <c r="S58" s="263">
        <f t="shared" si="18"/>
        <v>6.6208541741097957E-2</v>
      </c>
      <c r="T58" s="250">
        <f t="shared" si="19"/>
        <v>5.1954694921446887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30</v>
      </c>
      <c r="B77" s="275" t="s">
        <v>180</v>
      </c>
      <c r="C77" s="52">
        <v>10</v>
      </c>
      <c r="D77" s="283"/>
      <c r="E77" s="253" t="s">
        <v>181</v>
      </c>
      <c r="F77" s="255" t="s">
        <v>375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7.9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46232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0.82266203703703711</v>
      </c>
      <c r="G12" s="248">
        <f t="shared" ca="1" si="6"/>
        <v>3.6157407407407405E-3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0.82599074074074075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86</v>
      </c>
      <c r="P12" s="249">
        <f t="shared" si="4"/>
        <v>0.93256814921090392</v>
      </c>
      <c r="Q12" s="249"/>
      <c r="R12" s="263">
        <f t="shared" si="5"/>
        <v>5.8048049843243632E-2</v>
      </c>
      <c r="S12" s="263"/>
      <c r="T12" s="250">
        <f t="shared" si="7"/>
        <v>4.7526961695797612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0.84466435185185185</v>
      </c>
      <c r="G13" s="248">
        <f t="shared" ca="1" si="6"/>
        <v>6.1631944444444442E-3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0.8454456018518518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7.5221147486772513E-2</v>
      </c>
      <c r="S13" s="263"/>
      <c r="T13" s="250">
        <f t="shared" si="7"/>
        <v>3.5114713559554871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0.82670138888888889</v>
      </c>
      <c r="G14" s="248">
        <f t="shared" ca="1" si="6"/>
        <v>6.3275462962962955E-3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0.82731828703703703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5.9020643074581464E-2</v>
      </c>
      <c r="S14" s="263"/>
      <c r="T14" s="250">
        <f t="shared" si="7"/>
        <v>4.4630696699842822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0.8175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0.82444444444444442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92</v>
      </c>
      <c r="P15" s="249">
        <f t="shared" si="4"/>
        <v>0.99540581929555894</v>
      </c>
      <c r="Q15" s="249"/>
      <c r="R15" s="263">
        <f t="shared" si="5"/>
        <v>5.6821082184788201E-2</v>
      </c>
      <c r="S15" s="263"/>
      <c r="T15" s="250">
        <f t="shared" si="7"/>
        <v>5.1824817518248141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0.83628472222222217</v>
      </c>
      <c r="G28" s="248">
        <f t="shared" ca="1" si="6"/>
        <v>6.9027777777777776E-3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0.83632638888888877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6.6912124981154814E-2</v>
      </c>
      <c r="S28" s="263"/>
      <c r="T28" s="250">
        <f t="shared" si="7"/>
        <v>3.8993135011441655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0.82187500000000002</v>
      </c>
      <c r="G29" s="248">
        <f t="shared" ca="1" si="6"/>
        <v>1.4791666666666666E-3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0.82734027777777774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5.9534898161947403E-2</v>
      </c>
      <c r="S29" s="263"/>
      <c r="T29" s="250">
        <f t="shared" si="7"/>
        <v>4.8135593220338935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0.83581018518518524</v>
      </c>
      <c r="G39" s="248">
        <f ca="1">IF(F39&gt;0,ABS(((C39-$C$1)*$B$82)/86400),"")</f>
        <v>7.6967592592592593E-4</v>
      </c>
      <c r="H39" s="248">
        <f ca="1">IF(F39&gt;0,ABS(((D39-$C$1)*$B$82)/86400),"")</f>
        <v>1.4293981481481482E-3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0.83657986111111116</v>
      </c>
      <c r="L39" s="263">
        <f ca="1">IF(F39&gt;0,IF(D39&gt;$C$1,((F39-H39)+J39),(F39+H39+J39)),IF(E39="Y",0.916665,""))</f>
        <v>0.83723958333333337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6.8872907350074536E-2</v>
      </c>
      <c r="S39" s="263">
        <f>IF(F39&gt;0,((F39-$L$36)*Q39),IF(E39="Y",0.916665,""))</f>
        <v>6.9518590856481488E-2</v>
      </c>
      <c r="T39" s="250">
        <f>IF(F39&gt;0,(($B$82)/(F39-$K$36))/24,"")</f>
        <v>5.7828880622252283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0.84038194444444436</v>
      </c>
      <c r="G40" s="248">
        <f t="shared" ref="G40:G74" ca="1" si="14">IF(F40&gt;0,ABS(((C40-$C$1)*$B$82)/86400),"")</f>
        <v>7.6967592592592593E-4</v>
      </c>
      <c r="H40" s="248">
        <f t="shared" ref="H40:H74" ca="1" si="15">IF(F40&gt;0,ABS(((D40-$C$1)*$B$82)/86400),"")</f>
        <v>1.2094907407407408E-3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0.84115162037037028</v>
      </c>
      <c r="L40" s="263">
        <f t="shared" ref="L40:L67" ca="1" si="16">IF(F40&gt;0,IF(D40&gt;$C$1,((F40-H40)+J40),(F40+H40+J40)),IF(E40="Y",0.916665,""))</f>
        <v>0.84159143518518509</v>
      </c>
      <c r="M40" s="192">
        <f t="shared" si="11"/>
        <v>5</v>
      </c>
      <c r="N40" s="192">
        <f t="shared" si="12"/>
        <v>4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7.347297471620215E-2</v>
      </c>
      <c r="S40" s="263">
        <f t="shared" ref="S40:S73" si="18">IF(F40&gt;0,((F40-$L$36)*Q40),IF(E40="Y",0.916665,""))</f>
        <v>7.3930750259605271E-2</v>
      </c>
      <c r="T40" s="250">
        <f t="shared" ref="T40:T74" si="19">IF(F40&gt;0,(($B$82)/(F40-$K$36))/24,"")</f>
        <v>5.4208273894436623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+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0.83831018518518519</v>
      </c>
      <c r="G53" s="248">
        <f t="shared" ca="1" si="14"/>
        <v>5.4976851851851855E-4</v>
      </c>
      <c r="H53" s="248">
        <f t="shared" ca="1" si="15"/>
        <v>6.5972222222222224E-4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0.83776041666666667</v>
      </c>
      <c r="L53" s="263">
        <f t="shared" ca="1" si="16"/>
        <v>0.83765046296296297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7.0086471349769169E-2</v>
      </c>
      <c r="S53" s="263">
        <f t="shared" si="18"/>
        <v>6.9980118585960718E-2</v>
      </c>
      <c r="T53" s="250">
        <f t="shared" si="19"/>
        <v>5.579119086460036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0.82903935185185185</v>
      </c>
      <c r="G57" s="248">
        <f t="shared" ca="1" si="14"/>
        <v>1.1655092592592592E-2</v>
      </c>
      <c r="H57" s="248">
        <f t="shared" ca="1" si="15"/>
        <v>1.308449074074074E-2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0.84069444444444441</v>
      </c>
      <c r="L57" s="263">
        <f t="shared" ca="1" si="16"/>
        <v>0.84212384259259254</v>
      </c>
      <c r="M57" s="192">
        <f t="shared" si="11"/>
        <v>4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7.3292242196492594E-2</v>
      </c>
      <c r="S57" s="263">
        <f t="shared" si="18"/>
        <v>7.5076510264946536E-2</v>
      </c>
      <c r="T57" s="250">
        <f t="shared" si="19"/>
        <v>6.4177143929442728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0.83655092592592595</v>
      </c>
      <c r="G58" s="248">
        <f t="shared" ca="1" si="14"/>
        <v>2.8587962962962963E-3</v>
      </c>
      <c r="H58" s="248">
        <f t="shared" ca="1" si="15"/>
        <v>3.4085648148148148E-3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0.83940972222222221</v>
      </c>
      <c r="L58" s="263">
        <f t="shared" ca="1" si="16"/>
        <v>0.83995949074074072</v>
      </c>
      <c r="M58" s="192">
        <f t="shared" si="11"/>
        <v>3</v>
      </c>
      <c r="N58" s="192">
        <f t="shared" si="12"/>
        <v>3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7.1727878197176409E-2</v>
      </c>
      <c r="S58" s="263">
        <f t="shared" si="18"/>
        <v>7.2304468857925422E-2</v>
      </c>
      <c r="T58" s="250">
        <f t="shared" si="19"/>
        <v>5.7209769153563093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37</v>
      </c>
      <c r="B77" s="275" t="s">
        <v>180</v>
      </c>
      <c r="C77" s="52">
        <v>16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380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9.5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topLeftCell="A22" zoomScaleNormal="100" workbookViewId="0">
      <selection activeCell="H41" sqref="H41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t="str" cm="1">
        <f t="array" aca="1" ref="A1" ca="1">INDIRECT("Wed!"&amp;ADDRESS(2,VALUE(MID(CELL("filename",A1),FIND("]",CELL("filename",A1))+1,10))+2))</f>
        <v>8/5/</v>
      </c>
      <c r="B1" s="183" t="s">
        <v>155</v>
      </c>
      <c r="C1" s="171">
        <f ca="1">OFFSET(C4,(MATCH(SMALL($F$5:$F$74,1),$F$5:$F$74,0)),0)</f>
        <v>169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0.83417824074074076</v>
      </c>
      <c r="G10" s="248">
        <f t="shared" ca="1" si="6"/>
        <v>6.8113425925925928E-3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0.83431134259259254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5.8044822213254466E-2</v>
      </c>
      <c r="S10" s="263"/>
      <c r="T10" s="250">
        <f t="shared" si="7"/>
        <v>3.1068570531931563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0.80797453703703703</v>
      </c>
      <c r="G12" s="248">
        <f t="shared" ca="1" si="6"/>
        <v>1.4004629629629629E-3</v>
      </c>
      <c r="H12" s="248"/>
      <c r="I12" s="260" t="str">
        <f t="shared" ca="1" si="0"/>
        <v>+</v>
      </c>
      <c r="J12" s="248">
        <f t="shared" si="1"/>
        <v>6.9444444444444441E-3</v>
      </c>
      <c r="K12" s="263">
        <f t="shared" ca="1" si="2"/>
        <v>0.81631944444444438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80</v>
      </c>
      <c r="P12" s="249">
        <f t="shared" si="4"/>
        <v>0.93256814921090392</v>
      </c>
      <c r="Q12" s="249"/>
      <c r="R12" s="263">
        <f t="shared" si="5"/>
        <v>4.4350955151708414E-2</v>
      </c>
      <c r="S12" s="263"/>
      <c r="T12" s="250">
        <f t="shared" si="7"/>
        <v>4.8186906789973198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0.82973379629629629</v>
      </c>
      <c r="G13" s="248">
        <f t="shared" ca="1" si="6"/>
        <v>5.7291666666666667E-4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0.83610532407407401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6.1890294312169344E-2</v>
      </c>
      <c r="S13" s="263"/>
      <c r="T13" s="250">
        <f t="shared" si="7"/>
        <v>3.3060611120387366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0.81140046296296298</v>
      </c>
      <c r="G14" s="248">
        <f t="shared" ca="1" si="6"/>
        <v>7.0023148148148147E-4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0.81764467592592593</v>
      </c>
      <c r="L14" s="263"/>
      <c r="M14" s="192">
        <f t="shared" si="3"/>
        <v>6</v>
      </c>
      <c r="N14" s="294"/>
      <c r="O14" s="173">
        <f ca="1">IF(F14&gt;0,OFFSET(Cox!A$1,($I$1+$E$3),M14),IF(E14="Y",($E$3+$I$1+1),0))</f>
        <v>77</v>
      </c>
      <c r="P14" s="249">
        <f t="shared" si="4"/>
        <v>0.8904109589041096</v>
      </c>
      <c r="Q14" s="249"/>
      <c r="R14" s="263">
        <f t="shared" si="5"/>
        <v>4.5396530948757022E-2</v>
      </c>
      <c r="S14" s="263"/>
      <c r="T14" s="250">
        <f t="shared" si="7"/>
        <v>4.4948921679909146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+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+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0.80592592592592593</v>
      </c>
      <c r="G19" s="248">
        <f t="shared" ca="1" si="6"/>
        <v>2.9282407407407408E-3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0.81579861111111107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4.3953965109240045E-2</v>
      </c>
      <c r="S19" s="263"/>
      <c r="T19" s="250">
        <f t="shared" si="7"/>
        <v>5.0356052899287844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+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0.80379629629629634</v>
      </c>
      <c r="G21" s="248">
        <f t="shared" ca="1" si="6"/>
        <v>0</v>
      </c>
      <c r="H21" s="248"/>
      <c r="I21" s="260" t="str">
        <f t="shared" ca="1" si="0"/>
        <v>+</v>
      </c>
      <c r="J21" s="248">
        <f t="shared" si="1"/>
        <v>6.9444444444444441E-3</v>
      </c>
      <c r="K21" s="263">
        <f t="shared" ca="1" si="2"/>
        <v>0.81074074074074076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3.9216633183948975E-2</v>
      </c>
      <c r="S21" s="263"/>
      <c r="T21" s="250">
        <f t="shared" si="7"/>
        <v>5.2828175026680801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+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0.80399305555555556</v>
      </c>
      <c r="G24" s="248">
        <f t="shared" ca="1" si="6"/>
        <v>2.9282407407407408E-3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0.8138657407407407</v>
      </c>
      <c r="L24" s="263"/>
      <c r="M24" s="192">
        <f t="shared" si="3"/>
        <v>2</v>
      </c>
      <c r="N24" s="294"/>
      <c r="O24" s="173">
        <f ca="1">IF(F24&gt;0,OFFSET(Cox!A$1,($I$1+$E$3),M24),IF(E24="Y",($E$3+$I$1+1),0))</f>
        <v>91</v>
      </c>
      <c r="P24" s="249">
        <f t="shared" si="4"/>
        <v>0.96582466567607728</v>
      </c>
      <c r="Q24" s="249"/>
      <c r="R24" s="263">
        <f t="shared" si="5"/>
        <v>4.2087151229981877E-2</v>
      </c>
      <c r="S24" s="263"/>
      <c r="T24" s="250">
        <f t="shared" si="7"/>
        <v>5.2589641434262901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+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+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0.83369212962962957</v>
      </c>
      <c r="G28" s="248">
        <f t="shared" ca="1" si="6"/>
        <v>1.1458333333333333E-3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0.8394907407407407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6.4625577918488344E-2</v>
      </c>
      <c r="S28" s="263"/>
      <c r="T28" s="250">
        <f t="shared" si="7"/>
        <v>3.1274680145316704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0.80571759259259257</v>
      </c>
      <c r="G29" s="248">
        <f t="shared" ca="1" si="6"/>
        <v>3.0555555555555557E-3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0.81571759259259258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4.3883162223326173E-2</v>
      </c>
      <c r="S29" s="263"/>
      <c r="T29" s="250">
        <f t="shared" si="7"/>
        <v>5.0587634133878376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0.81849537037037035</v>
      </c>
      <c r="G39" s="248">
        <f ca="1">IF(F39&gt;0,ABS(((C39-$C$1)*$B$82)/86400),"")</f>
        <v>6.0833333333333338E-3</v>
      </c>
      <c r="H39" s="248">
        <f ca="1">IF(F39&gt;0,ABS(((D39-$C$1)*$B$82)/86400),"")</f>
        <v>6.5833333333333343E-3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0.82457870370370367</v>
      </c>
      <c r="L39" s="263">
        <f ca="1">IF(F39&gt;0,IF(D39&gt;$C$1,((F39-H39)+J39),(F39+H39+J39)),IF(E39="Y",0.916665,""))</f>
        <v>0.82507870370370373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92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5.1450880059626121E-2</v>
      </c>
      <c r="S39" s="263">
        <f>IF(F39&gt;0,((F39-$L$36)*Q39),IF(E39="Y",0.916665,""))</f>
        <v>5.193323206018511E-2</v>
      </c>
      <c r="T39" s="250">
        <f>IF(F39&gt;0,(($B$82)/(F39-$K$36))/24,"")</f>
        <v>5.8669081032141328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0.82269675925925922</v>
      </c>
      <c r="G40" s="248">
        <f t="shared" ref="G40:G74" ca="1" si="14">IF(F40&gt;0,ABS(((C40-$C$1)*$B$82)/86400),"")</f>
        <v>6.0833333333333338E-3</v>
      </c>
      <c r="H40" s="248">
        <f t="shared" ref="H40:H74" ca="1" si="15">IF(F40&gt;0,ABS(((D40-$C$1)*$B$82)/86400),"")</f>
        <v>6.416666666666666E-3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0.82878009259259255</v>
      </c>
      <c r="L40" s="263">
        <f t="shared" ref="L40:L67" ca="1" si="16">IF(F40&gt;0,IF(D40&gt;$C$1,((F40-H40)+J40),(F40+H40+J40)),IF(E40="Y",0.916665,""))</f>
        <v>0.82911342592592585</v>
      </c>
      <c r="M40" s="192">
        <f t="shared" si="11"/>
        <v>5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5.5678283740396663E-2</v>
      </c>
      <c r="S40" s="263">
        <f t="shared" ref="S40:S73" si="18">IF(F40&gt;0,((F40-$L$36)*Q40),IF(E40="Y",0.916665,""))</f>
        <v>5.6025188935040875E-2</v>
      </c>
      <c r="T40" s="250">
        <f t="shared" ref="T40:T74" si="19">IF(F40&gt;0,(($B$82)/(F40-$K$36))/24,"")</f>
        <v>5.4214599456180794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0.81928240740740743</v>
      </c>
      <c r="G42" s="248">
        <f t="shared" ca="1" si="14"/>
        <v>9.0833333333333339E-3</v>
      </c>
      <c r="H42" s="248">
        <f t="shared" ca="1" si="15"/>
        <v>9.1666666666666667E-3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0.82836574074074076</v>
      </c>
      <c r="L42" s="263">
        <f t="shared" ca="1" si="16"/>
        <v>0.82844907407407409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78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5.5325971463266524E-2</v>
      </c>
      <c r="S42" s="263">
        <f t="shared" si="18"/>
        <v>5.5416818707048565E-2</v>
      </c>
      <c r="T42" s="250">
        <f t="shared" si="19"/>
        <v>5.7779759251003151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0.82596064814814818</v>
      </c>
      <c r="G47" s="248">
        <f t="shared" ca="1" si="14"/>
        <v>5.5833333333333334E-3</v>
      </c>
      <c r="H47" s="248">
        <f t="shared" ca="1" si="15"/>
        <v>5.9166666666666664E-3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0.83154398148148156</v>
      </c>
      <c r="L47" s="263">
        <f t="shared" ca="1" si="16"/>
        <v>0.83187731481481486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5.8419783855941813E-2</v>
      </c>
      <c r="S47" s="263">
        <f t="shared" si="18"/>
        <v>5.8780399805669847E-2</v>
      </c>
      <c r="T47" s="250">
        <f t="shared" si="19"/>
        <v>5.1194943709263301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+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+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0.81186342592592597</v>
      </c>
      <c r="G57" s="248">
        <f t="shared" ca="1" si="14"/>
        <v>1.4333333333333335E-2</v>
      </c>
      <c r="H57" s="248">
        <f t="shared" ca="1" si="15"/>
        <v>1.5416666666666667E-2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0.82619675925925928</v>
      </c>
      <c r="L57" s="263">
        <f t="shared" ca="1" si="16"/>
        <v>0.82728009259259261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5.2882092558737895E-2</v>
      </c>
      <c r="S57" s="263">
        <f t="shared" si="18"/>
        <v>5.416948432514912E-2</v>
      </c>
      <c r="T57" s="250">
        <f t="shared" si="19"/>
        <v>6.7412223667100131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0.81743055555555555</v>
      </c>
      <c r="G58" s="248">
        <f t="shared" ca="1" si="14"/>
        <v>7.6666666666666662E-3</v>
      </c>
      <c r="H58" s="248">
        <f t="shared" ca="1" si="15"/>
        <v>8.083333333333333E-3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0.82509722222222226</v>
      </c>
      <c r="L58" s="263">
        <f t="shared" ca="1" si="16"/>
        <v>0.82551388888888888</v>
      </c>
      <c r="M58" s="192">
        <f t="shared" si="11"/>
        <v>2</v>
      </c>
      <c r="N58" s="192">
        <f t="shared" si="12"/>
        <v>2</v>
      </c>
      <c r="O58" s="173">
        <f ca="1">IF($O$35="R/L",IF(F58&gt;0,OFFSET(Cox!A$1,($I$35+$E$37),N58),IF(E58="Y",($E$37+$I$35+1),0)),IF($O$35="W/L",IF(F58&gt;0,OFFSET(Cox!A$1,($I$35+$E$37),M58),IF(E58="Y",($E$37+$I$35+1),0))))</f>
        <v>86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5.1906122629806782E-2</v>
      </c>
      <c r="S58" s="263">
        <f t="shared" si="18"/>
        <v>5.2323374419435457E-2</v>
      </c>
      <c r="T58" s="250">
        <f t="shared" si="19"/>
        <v>5.9916782246879405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382</v>
      </c>
      <c r="B77" s="275" t="s">
        <v>180</v>
      </c>
      <c r="C77" s="52">
        <v>11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7.2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topLeftCell="A18" zoomScale="80" zoomScaleNormal="80" workbookViewId="0">
      <selection activeCell="G40" sqref="G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46246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5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1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IF(F5&gt;0,OFFSET(Cox!A$1,($I$1+$E$3),M5),IF(E5="Y",0,0))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IF(F6&gt;0,OFFSET(Cox!A$1,($I$1+$E$3),M6),IF(E6="Y",0,0))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IF(F7&gt;0,OFFSET(Cox!A$1,($I$1+$E$3),M7),IF(E7="Y",0,0))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IF(F8&gt;0,OFFSET(Cox!A$1,($I$1+$E$3),M8),IF(E8="Y",0,0))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IF(F9&gt;0,OFFSET(Cox!A$1,($I$1+$E$3),M9),IF(E9="Y",0,0))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0.82069444444444439</v>
      </c>
      <c r="G10" s="248">
        <f t="shared" ca="1" si="6"/>
        <v>9.5624999999999998E-3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0.81807638888888878</v>
      </c>
      <c r="L10" s="263"/>
      <c r="M10" s="192">
        <f t="shared" si="3"/>
        <v>1</v>
      </c>
      <c r="N10" s="294"/>
      <c r="O10" s="173">
        <f ca="1">IF(F10&gt;0,OFFSET(Cox!A$1,($I$1+$E$3),M10),IF(E10="Y",0,0))</f>
        <v>92</v>
      </c>
      <c r="P10" s="249">
        <f t="shared" si="4"/>
        <v>0.78692493946731235</v>
      </c>
      <c r="Q10" s="249"/>
      <c r="R10" s="263">
        <f t="shared" si="5"/>
        <v>4.7434086629001872E-2</v>
      </c>
      <c r="S10" s="263"/>
      <c r="T10" s="250">
        <f t="shared" si="7"/>
        <v>3.7327188940092175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IF(F11&gt;0,OFFSET(Cox!A$1,($I$1+$E$3),M11),IF(E11="Y",0,0))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0.8187268518518519</v>
      </c>
      <c r="G12" s="248">
        <f t="shared" ca="1" si="6"/>
        <v>1.5000000000000002E-3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0.82417129629629637</v>
      </c>
      <c r="L12" s="263"/>
      <c r="M12" s="192">
        <f t="shared" si="3"/>
        <v>5</v>
      </c>
      <c r="N12" s="294"/>
      <c r="O12" s="173">
        <f ca="1">IF(F12&gt;0,OFFSET(Cox!A$1,($I$1+$E$3),M12),IF(E12="Y",0,0))</f>
        <v>75</v>
      </c>
      <c r="P12" s="249">
        <f t="shared" si="4"/>
        <v>0.93256814921090392</v>
      </c>
      <c r="Q12" s="249"/>
      <c r="R12" s="263">
        <f t="shared" si="5"/>
        <v>5.4378221478293298E-2</v>
      </c>
      <c r="S12" s="263"/>
      <c r="T12" s="250">
        <f t="shared" si="7"/>
        <v>3.8586740770146832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IF(F13&gt;0,OFFSET(Cox!A$1,($I$1+$E$3),M13),IF(E13="Y",0,0))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IF(F14&gt;0,OFFSET(Cox!A$1,($I$1+$E$3),M14),IF(E14="Y",0,0))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IF(F15&gt;0,OFFSET(Cox!A$1,($I$1+$E$3),M15),IF(E15="Y",0,0))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IF(F16&gt;0,OFFSET(Cox!A$1,($I$1+$E$3),M16),IF(E16="Y",0,0))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IF(F17&gt;0,OFFSET(Cox!A$1,($I$1+$E$3),M17),IF(E17="Y",0,0))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IF(F18&gt;0,OFFSET(Cox!A$1,($I$1+$E$3),M18),IF(E18="Y",0,0))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0.81001157407407409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0.81695601851851851</v>
      </c>
      <c r="L19" s="263"/>
      <c r="M19" s="192">
        <f t="shared" si="3"/>
        <v>3</v>
      </c>
      <c r="N19" s="294"/>
      <c r="O19" s="173">
        <f ca="1">IF(F19&gt;0,OFFSET(Cox!A$1,($I$1+$E$3),M19),IF(E19="Y",0,0))</f>
        <v>82</v>
      </c>
      <c r="P19" s="249">
        <f t="shared" si="4"/>
        <v>0.96582466567607728</v>
      </c>
      <c r="Q19" s="249"/>
      <c r="R19" s="263">
        <f t="shared" si="5"/>
        <v>4.7899984865995324E-2</v>
      </c>
      <c r="S19" s="263"/>
      <c r="T19" s="250">
        <f t="shared" si="7"/>
        <v>4.5367561260209985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IF(F20&gt;0,OFFSET(Cox!A$1,($I$1+$E$3),M20),IF(E20="Y",0,0))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IF(F21&gt;0,OFFSET(Cox!A$1,($I$1+$E$3),M21),IF(E21="Y",0,0))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IF(F22&gt;0,OFFSET(Cox!A$1,($I$1+$E$3),M22),IF(E22="Y",0,0))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IF(F23&gt;0,OFFSET(Cox!A$1,($I$1+$E$3),M23),IF(E23="Y",0,0))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0.80958333333333332</v>
      </c>
      <c r="G24" s="248">
        <f t="shared" ca="1" si="6"/>
        <v>0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0.81652777777777774</v>
      </c>
      <c r="L24" s="263"/>
      <c r="M24" s="192">
        <f t="shared" si="3"/>
        <v>2</v>
      </c>
      <c r="N24" s="294"/>
      <c r="O24" s="173">
        <f ca="1">IF(F24&gt;0,OFFSET(Cox!A$1,($I$1+$E$3),M24),IF(E24="Y",0,0))</f>
        <v>86</v>
      </c>
      <c r="P24" s="249">
        <f t="shared" si="4"/>
        <v>0.96582466567607728</v>
      </c>
      <c r="Q24" s="249"/>
      <c r="R24" s="263">
        <f t="shared" si="5"/>
        <v>4.7486379395740491E-2</v>
      </c>
      <c r="S24" s="263"/>
      <c r="T24" s="250">
        <f t="shared" si="7"/>
        <v>4.5762711864406755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IF(F25&gt;0,OFFSET(Cox!A$1,($I$1+$E$3),M25),IF(E25="Y",0,0))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IF(F26&gt;0,OFFSET(Cox!A$1,($I$1+$E$3),M26),IF(E26="Y",0,0))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IF(F27&gt;0,OFFSET(Cox!A$1,($I$1+$E$3),M27),IF(E27="Y",0,0))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6</v>
      </c>
      <c r="N28" s="294"/>
      <c r="O28" s="173">
        <f ca="1">IF(F28&gt;0,OFFSET(Cox!A$1,($I$1+$E$3),M28),IF(E28="Y",0,0))</f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0.81101851851851847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0.81808796296296293</v>
      </c>
      <c r="L29" s="263"/>
      <c r="M29" s="192">
        <f t="shared" si="3"/>
        <v>4</v>
      </c>
      <c r="N29" s="294"/>
      <c r="O29" s="173">
        <f ca="1">IF(F29&gt;0,OFFSET(Cox!A$1,($I$1+$E$3),M29),IF(E29="Y",0,0))</f>
        <v>78</v>
      </c>
      <c r="P29" s="249">
        <f t="shared" si="4"/>
        <v>0.96870342771982121</v>
      </c>
      <c r="Q29" s="249"/>
      <c r="R29" s="263">
        <f t="shared" si="5"/>
        <v>4.901818733785946E-2</v>
      </c>
      <c r="S29" s="263"/>
      <c r="T29" s="250">
        <f t="shared" si="7"/>
        <v>4.4464775846294611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IF(F30&gt;0,OFFSET(Cox!A$1,($I$1+$E$3),M30),IF(E30="Y",0,0))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IF(F31&gt;0,OFFSET(Cox!A$1,($I$1+$E$3),M31),IF(E31="Y",0,0))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IF(F32&gt;0,OFFSET(Cox!A$1,($I$1+$E$3),M32),IF(E32="Y",0,0))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IF(F33&gt;0,OFFSET(Cox!A$1,($I$1+$E$3),M33),IF(E33="Y",0,0))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IF(F34&gt;0,OFFSET(Cox!A$1,($I$1+$E$3),M34),IF(E34="Y",0,0))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9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0.83182870370370365</v>
      </c>
      <c r="G39" s="248">
        <f ca="1">IF(F39&gt;0,ABS(((C39-$C$1)*$B$82)/86400),"")</f>
        <v>2.0624999999999997E-3</v>
      </c>
      <c r="H39" s="248">
        <f ca="1">IF(F39&gt;0,ABS(((D39-$C$1)*$B$82)/86400),"")</f>
        <v>2.5208333333333333E-3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0.83389120370370362</v>
      </c>
      <c r="L39" s="263">
        <f ca="1">IF(F39&gt;0,IF(D39&gt;$C$1,((F39-H39)+J39),(F39+H39+J39)),IF(E39="Y",0.916665,""))</f>
        <v>0.83434953703703696</v>
      </c>
      <c r="M39" s="192">
        <f t="shared" ref="M39:M74" si="11">IF(OR($E39="Y",$F39&gt;0),RANK($R39,$R$39:$R$74,1),"")</f>
        <v>7</v>
      </c>
      <c r="N39" s="192">
        <f t="shared" ref="N39:N74" si="12">IF(OR($E39="Y",$F39&gt;0),RANK($S39,$S$39:$S$74,1),"")</f>
        <v>7</v>
      </c>
      <c r="O39" s="173">
        <f ca="1">IF($O$35="R/L",IF(F39&gt;0,OFFSET(Cox!A$1,($I$35+$E$37),N39),IF(E39="Y",0,0)),IF($O$35="W/L",IF(F39&gt;0,OFFSET(Cox!A$1,($I$35+$E$37),M39),IF(E39="Y",0,0))))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6.4866772732484715E-2</v>
      </c>
      <c r="S39" s="263">
        <f>IF(F39&gt;0,((F39-$L$36)*Q39),IF(E39="Y",0.916665,""))</f>
        <v>6.5474898726851749E-2</v>
      </c>
      <c r="T39" s="250">
        <f>IF(F39&gt;0,(($B$82)/(F39-$K$36))/24,"")</f>
        <v>4.2657091561939025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0.82690972222222225</v>
      </c>
      <c r="G40" s="248">
        <f t="shared" ref="G40:G74" ca="1" si="14">IF(F40&gt;0,ABS(((C40-$C$1)*$B$82)/86400),"")</f>
        <v>2.0624999999999997E-3</v>
      </c>
      <c r="H40" s="248">
        <f t="shared" ref="H40:H74" ca="1" si="15">IF(F40&gt;0,ABS(((D40-$C$1)*$B$82)/86400),"")</f>
        <v>2.3680555555555555E-3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0.82897222222222222</v>
      </c>
      <c r="L40" s="263">
        <f t="shared" ref="L40:L67" ca="1" si="16">IF(F40&gt;0,IF(D40&gt;$C$1,((F40-H40)+J40),(F40+H40+J40)),IF(E40="Y",0.916665,""))</f>
        <v>0.82927777777777778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IF($O$35="R/L",IF(F40&gt;0,OFFSET(Cox!A$1,($I$35+$E$37),N40),IF(E40="Y",0,0)),IF($O$35="W/L",IF(F40&gt;0,OFFSET(Cox!A$1,($I$35+$E$37),M40),IF(E40="Y",0,0))))</f>
        <v>91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5.9917333161334699E-2</v>
      </c>
      <c r="S40" s="263">
        <f t="shared" ref="S40:S73" si="18">IF(F40&gt;0,((F40-$L$36)*Q40),IF(E40="Y",0.916665,""))</f>
        <v>6.0290649878850799E-2</v>
      </c>
      <c r="T40" s="250">
        <f t="shared" ref="T40:T74" si="19">IF(F40&gt;0,(($B$82)/(F40-$K$36))/24,"")</f>
        <v>4.6180758017492725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 t="s">
        <v>128</v>
      </c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IF($O$35="R/L",IF(F41&gt;0,OFFSET(Cox!A$1,($I$35+$E$37),N41),IF(E41="Y",0,0)),IF($O$35="W/L",IF(F41&gt;0,OFFSET(Cox!A$1,($I$35+$E$37),M41),IF(E41="Y",0,0))))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0.82696759259259256</v>
      </c>
      <c r="G42" s="248">
        <f t="shared" ca="1" si="14"/>
        <v>4.8124999999999991E-3</v>
      </c>
      <c r="H42" s="248">
        <f t="shared" ca="1" si="15"/>
        <v>4.8888888888888888E-3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0.83178009259259256</v>
      </c>
      <c r="L42" s="263">
        <f t="shared" ca="1" si="16"/>
        <v>0.8318564814814815</v>
      </c>
      <c r="M42" s="192">
        <f t="shared" si="11"/>
        <v>6</v>
      </c>
      <c r="N42" s="192">
        <f t="shared" si="12"/>
        <v>5</v>
      </c>
      <c r="O42" s="173">
        <f ca="1">IF($O$35="R/L",IF(F42&gt;0,OFFSET(Cox!A$1,($I$35+$E$37),N42),IF(E42="Y",0,0)),IF($O$35="W/L",IF(F42&gt;0,OFFSET(Cox!A$1,($I$35+$E$37),M42),IF(E42="Y",0,0))))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6.3515103217971991E-2</v>
      </c>
      <c r="S42" s="263">
        <f t="shared" si="18"/>
        <v>6.3619397311925965E-2</v>
      </c>
      <c r="T42" s="250">
        <f t="shared" si="19"/>
        <v>4.6135922330097143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IF($O$35="R/L",IF(F43&gt;0,OFFSET(Cox!A$1,($I$35+$E$37),N43),IF(E43="Y",0,0)),IF($O$35="W/L",IF(F43&gt;0,OFFSET(Cox!A$1,($I$35+$E$37),M43),IF(E43="Y",0,0))))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IF($O$35="R/L",IF(F44&gt;0,OFFSET(Cox!A$1,($I$35+$E$37),N44),IF(E44="Y",0,0)),IF($O$35="W/L",IF(F44&gt;0,OFFSET(Cox!A$1,($I$35+$E$37),M44),IF(E44="Y",0,0))))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IF($O$35="R/L",IF(F45&gt;0,OFFSET(Cox!A$1,($I$35+$E$37),N45),IF(E45="Y",0,0)),IF($O$35="W/L",IF(F45&gt;0,OFFSET(Cox!A$1,($I$35+$E$37),M45),IF(E45="Y",0,0))))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0.83099537037037041</v>
      </c>
      <c r="G46" s="248">
        <f t="shared" ca="1" si="14"/>
        <v>3.4375E-3</v>
      </c>
      <c r="H46" s="248">
        <f t="shared" ca="1" si="15"/>
        <v>3.5138888888888884E-3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0.83443287037037039</v>
      </c>
      <c r="L46" s="263">
        <f t="shared" ca="1" si="16"/>
        <v>0.83450925925925934</v>
      </c>
      <c r="M46" s="192">
        <f t="shared" si="11"/>
        <v>8</v>
      </c>
      <c r="N46" s="192">
        <f t="shared" si="12"/>
        <v>8</v>
      </c>
      <c r="O46" s="173">
        <f ca="1">IF($O$35="R/L",IF(F46&gt;0,OFFSET(Cox!A$1,($I$35+$E$37),N46),IF(E46="Y",0,0)),IF($O$35="W/L",IF(F46&gt;0,OFFSET(Cox!A$1,($I$35+$E$37),M46),IF(E46="Y",0,0))))</f>
        <v>73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6.5863484902099548E-2</v>
      </c>
      <c r="S46" s="263">
        <f t="shared" si="18"/>
        <v>6.5968530332565403E-2</v>
      </c>
      <c r="T46" s="250">
        <f t="shared" si="19"/>
        <v>4.3215714805383785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0.82938657407407412</v>
      </c>
      <c r="G47" s="248">
        <f t="shared" ca="1" si="14"/>
        <v>1.6041666666666665E-3</v>
      </c>
      <c r="H47" s="248">
        <f t="shared" ca="1" si="15"/>
        <v>1.9097222222222222E-3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0.83099074074074075</v>
      </c>
      <c r="L47" s="263">
        <f t="shared" ca="1" si="16"/>
        <v>0.83129629629629631</v>
      </c>
      <c r="M47" s="192">
        <f t="shared" si="11"/>
        <v>3</v>
      </c>
      <c r="N47" s="192">
        <f t="shared" si="12"/>
        <v>3</v>
      </c>
      <c r="O47" s="173">
        <f ca="1">IF($O$35="R/L",IF(F47&gt;0,OFFSET(Cox!A$1,($I$35+$E$37),N47),IF(E47="Y",0,0)),IF($O$35="W/L",IF(F47&gt;0,OFFSET(Cox!A$1,($I$35+$E$37),M47),IF(E47="Y",0,0))))</f>
        <v>87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6.1835200806634856E-2</v>
      </c>
      <c r="S47" s="263">
        <f t="shared" si="18"/>
        <v>6.2216899577046181E-2</v>
      </c>
      <c r="T47" s="250">
        <f t="shared" si="19"/>
        <v>4.4336629968277661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IF($O$35="R/L",IF(F48&gt;0,OFFSET(Cox!A$1,($I$35+$E$37),N48),IF(E48="Y",0,0)),IF($O$35="W/L",IF(F48&gt;0,OFFSET(Cox!A$1,($I$35+$E$37),M48),IF(E48="Y",0,0))))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IF($O$35="R/L",IF(F49&gt;0,OFFSET(Cox!A$1,($I$35+$E$37),N49),IF(E49="Y",0,0)),IF($O$35="W/L",IF(F49&gt;0,OFFSET(Cox!A$1,($I$35+$E$37),M49),IF(E49="Y",0,0))))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IF($O$35="R/L",IF(F50&gt;0,OFFSET(Cox!A$1,($I$35+$E$37),N50),IF(E50="Y",0,0)),IF($O$35="W/L",IF(F50&gt;0,OFFSET(Cox!A$1,($I$35+$E$37),M50),IF(E50="Y",0,0))))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IF($O$35="R/L",IF(F51&gt;0,OFFSET(Cox!A$1,($I$35+$E$37),N51),IF(E51="Y",0,0)),IF($O$35="W/L",IF(F51&gt;0,OFFSET(Cox!A$1,($I$35+$E$37),M51),IF(E51="Y",0,0))))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IF($O$35="R/L",IF(F52&gt;0,OFFSET(Cox!A$1,($I$35+$E$37),N52),IF(E52="Y",0,0)),IF($O$35="W/L",IF(F52&gt;0,OFFSET(Cox!A$1,($I$35+$E$37),M52),IF(E52="Y",0,0))))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0.83164351851851848</v>
      </c>
      <c r="G53" s="248">
        <f t="shared" ca="1" si="14"/>
        <v>1.1458333333333333E-3</v>
      </c>
      <c r="H53" s="248">
        <f t="shared" ca="1" si="15"/>
        <v>1.0694444444444443E-3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0.83278935185185177</v>
      </c>
      <c r="L53" s="263">
        <f t="shared" ca="1" si="16"/>
        <v>0.83271296296296293</v>
      </c>
      <c r="M53" s="192">
        <f t="shared" si="11"/>
        <v>5</v>
      </c>
      <c r="N53" s="192">
        <f t="shared" si="12"/>
        <v>4</v>
      </c>
      <c r="O53" s="173">
        <f ca="1">IF($O$35="R/L",IF(F53&gt;0,OFFSET(Cox!A$1,($I$35+$E$37),N53),IF(E53="Y",0,0)),IF($O$35="W/L",IF(F53&gt;0,OFFSET(Cox!A$1,($I$35+$E$37),M53),IF(E53="Y",0,0))))</f>
        <v>83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6.3500858381177444E-2</v>
      </c>
      <c r="S53" s="263">
        <f t="shared" si="18"/>
        <v>6.340449896026519E-2</v>
      </c>
      <c r="T53" s="250">
        <f t="shared" si="19"/>
        <v>4.2779978393950362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0.84674768518518517</v>
      </c>
      <c r="G54" s="248">
        <f t="shared" ca="1" si="14"/>
        <v>1.8333333333333331E-3</v>
      </c>
      <c r="H54" s="248">
        <f t="shared" ca="1" si="15"/>
        <v>1.9097222222222222E-3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0.84491435185185182</v>
      </c>
      <c r="L54" s="263">
        <f t="shared" ca="1" si="16"/>
        <v>0.84483796296296299</v>
      </c>
      <c r="M54" s="192">
        <f t="shared" si="11"/>
        <v>9</v>
      </c>
      <c r="N54" s="192">
        <f t="shared" si="12"/>
        <v>9</v>
      </c>
      <c r="O54" s="173">
        <f ca="1">IF($O$35="R/L",IF(F54&gt;0,OFFSET(Cox!A$1,($I$35+$E$37),N54),IF(E54="Y",0,0)),IF($O$35="W/L",IF(F54&gt;0,OFFSET(Cox!A$1,($I$35+$E$37),M54),IF(E54="Y",0,0))))</f>
        <v>71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7.4033390456453532E-2</v>
      </c>
      <c r="S54" s="263">
        <f t="shared" si="18"/>
        <v>7.3927325427146293E-2</v>
      </c>
      <c r="T54" s="250">
        <f t="shared" si="19"/>
        <v>3.4640618165913426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IF($O$35="R/L",IF(F55&gt;0,OFFSET(Cox!A$1,($I$35+$E$37),N55),IF(E55="Y",0,0)),IF($O$35="W/L",IF(F55&gt;0,OFFSET(Cox!A$1,($I$35+$E$37),M55),IF(E55="Y",0,0))))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IF($O$35="R/L",IF(F56&gt;0,OFFSET(Cox!A$1,($I$35+$E$37),N56),IF(E56="Y",0,0)),IF($O$35="W/L",IF(F56&gt;0,OFFSET(Cox!A$1,($I$35+$E$37),M56),IF(E56="Y",0,0))))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0.81322916666666667</v>
      </c>
      <c r="G57" s="248">
        <f t="shared" ca="1" si="14"/>
        <v>9.6249999999999981E-3</v>
      </c>
      <c r="H57" s="248">
        <f t="shared" ca="1" si="15"/>
        <v>1.0618055555555556E-2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0.82285416666666666</v>
      </c>
      <c r="L57" s="263">
        <f t="shared" ca="1" si="16"/>
        <v>0.82384722222222218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IF($O$35="R/L",IF(F57&gt;0,OFFSET(Cox!A$1,($I$35+$E$37),N57),IF(E57="Y",0,0)),IF($O$35="W/L",IF(F57&gt;0,OFFSET(Cox!A$1,($I$35+$E$37),M57),IF(E57="Y",0,0))))</f>
        <v>97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5.4505002031281682E-2</v>
      </c>
      <c r="S57" s="263">
        <f t="shared" si="18"/>
        <v>5.5831902829796033E-2</v>
      </c>
      <c r="T57" s="250">
        <f t="shared" si="19"/>
        <v>5.9954579863739648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0.82856481481481481</v>
      </c>
      <c r="G58" s="248">
        <f t="shared" ca="1" si="14"/>
        <v>3.5138888888888884E-3</v>
      </c>
      <c r="H58" s="248">
        <f t="shared" ca="1" si="15"/>
        <v>3.8958333333333327E-3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0.83207870370370374</v>
      </c>
      <c r="L58" s="263">
        <f t="shared" ca="1" si="16"/>
        <v>0.83246064814814813</v>
      </c>
      <c r="M58" s="192">
        <f t="shared" si="11"/>
        <v>4</v>
      </c>
      <c r="N58" s="192">
        <f t="shared" si="12"/>
        <v>6</v>
      </c>
      <c r="O58" s="173">
        <f ca="1">IF($O$35="R/L",IF(F58&gt;0,OFFSET(Cox!A$1,($I$35+$E$37),N58),IF(E58="Y",0,0)),IF($O$35="W/L",IF(F58&gt;0,OFFSET(Cox!A$1,($I$35+$E$37),M58),IF(E58="Y",0,0))))</f>
        <v>77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6.3448815641798037E-2</v>
      </c>
      <c r="S58" s="263">
        <f t="shared" si="18"/>
        <v>6.3958854352744968E-2</v>
      </c>
      <c r="T58" s="250">
        <f t="shared" si="19"/>
        <v>4.4931921331316227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IF($O$35="R/L",IF(F59&gt;0,OFFSET(Cox!A$1,($I$35+$E$37),N59),IF(E59="Y",0,0)),IF($O$35="W/L",IF(F59&gt;0,OFFSET(Cox!A$1,($I$35+$E$37),M59),IF(E59="Y",0,0))))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IF($O$35="R/L",IF(F60&gt;0,OFFSET(Cox!A$1,($I$35+$E$37),N60),IF(E60="Y",0,0)),IF($O$35="W/L",IF(F60&gt;0,OFFSET(Cox!A$1,($I$35+$E$37),M60),IF(E60="Y",0,0))))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IF($O$35="R/L",IF(F61&gt;0,OFFSET(Cox!A$1,($I$35+$E$37),N61),IF(E61="Y",0,0)),IF($O$35="W/L",IF(F61&gt;0,OFFSET(Cox!A$1,($I$35+$E$37),M61),IF(E61="Y",0,0))))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IF($O$35="R/L",IF(F62&gt;0,OFFSET(Cox!A$1,($I$35+$E$37),N62),IF(E62="Y",0,0)),IF($O$35="W/L",IF(F62&gt;0,OFFSET(Cox!A$1,($I$35+$E$37),M62),IF(E62="Y",0,0))))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IF($O$35="R/L",IF(F63&gt;0,OFFSET(Cox!A$1,($I$35+$E$37),N63),IF(E63="Y",0,0)),IF($O$35="W/L",IF(F63&gt;0,OFFSET(Cox!A$1,($I$35+$E$37),M63),IF(E63="Y",0,0))))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IF($O$35="R/L",IF(F64&gt;0,OFFSET(Cox!A$1,($I$35+$E$37),N64),IF(E64="Y",0,0)),IF($O$35="W/L",IF(F64&gt;0,OFFSET(Cox!A$1,($I$35+$E$37),M64),IF(E64="Y",0,0))))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IF($O$35="R/L",IF(F65&gt;0,OFFSET(Cox!A$1,($I$35+$E$37),N65),IF(E65="Y",0,0)),IF($O$35="W/L",IF(F65&gt;0,OFFSET(Cox!A$1,($I$35+$E$37),M65),IF(E65="Y",0,0))))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IF($O$35="R/L",IF(F66&gt;0,OFFSET(Cox!A$1,($I$35+$E$37),N66),IF(E66="Y",0,0)),IF($O$35="W/L",IF(F66&gt;0,OFFSET(Cox!A$1,($I$35+$E$37),M66),IF(E66="Y",0,0))))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IF($O$35="R/L",IF(F67&gt;0,OFFSET(Cox!A$1,($I$35+$E$37),N67),IF(E67="Y",0,0)),IF($O$35="W/L",IF(F67&gt;0,OFFSET(Cox!A$1,($I$35+$E$37),M67),IF(E67="Y",0,0))))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IF($O$35="R/L",IF(F68&gt;0,OFFSET(Cox!A$1,($I$35+$E$37),N68),IF(E68="Y",0,0)),IF($O$35="W/L",IF(F68&gt;0,OFFSET(Cox!A$1,($I$35+$E$37),M68),IF(E68="Y",0,0))))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IF($O$35="R/L",IF(F69&gt;0,OFFSET(Cox!A$1,($I$35+$E$37),N69),IF(E69="Y",0,0)),IF($O$35="W/L",IF(F69&gt;0,OFFSET(Cox!A$1,($I$35+$E$37),M69),IF(E69="Y",0,0))))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IF($O$35="R/L",IF(F70&gt;0,OFFSET(Cox!A$1,($I$35+$E$37),N70),IF(E70="Y",0,0)),IF($O$35="W/L",IF(F70&gt;0,OFFSET(Cox!A$1,($I$35+$E$37),M70),IF(E70="Y",0,0))))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IF($O$35="R/L",IF(F71&gt;0,OFFSET(Cox!A$1,($I$35+$E$37),N71),IF(E71="Y",0,0)),IF($O$35="W/L",IF(F71&gt;0,OFFSET(Cox!A$1,($I$35+$E$37),M71),IF(E71="Y",0,0))))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IF($O$35="R/L",IF(F72&gt;0,OFFSET(Cox!A$1,($I$35+$E$37),N72),IF(E72="Y",0,0)),IF($O$35="W/L",IF(F72&gt;0,OFFSET(Cox!A$1,($I$35+$E$37),M72),IF(E72="Y",0,0))))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IF($O$35="R/L",IF(F73&gt;0,OFFSET(Cox!A$1,($I$35+$E$37),N73),IF(E73="Y",0,0)),IF($O$35="W/L",IF(F73&gt;0,OFFSET(Cox!A$1,($I$35+$E$37),M73),IF(E73="Y",0,0))))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IF($O$35="R/L",IF(F74&gt;0,OFFSET(Cox!A$1,($I$35+$E$37),N74),IF(E74="Y",0,0)),IF($O$35="W/L",IF(F74&gt;0,OFFSET(Cox!A$1,($I$35+$E$37),M74),IF(E74="Y",0,0))))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49</v>
      </c>
      <c r="B77" s="275" t="s">
        <v>180</v>
      </c>
      <c r="C77" s="52">
        <v>9</v>
      </c>
      <c r="D77" s="283"/>
      <c r="E77" s="253" t="s">
        <v>181</v>
      </c>
      <c r="F77" s="255" t="s">
        <v>385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topLeftCell="A22" zoomScale="80" zoomScaleNormal="80" workbookViewId="0">
      <selection activeCell="Q33" sqref="Q33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46253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0.80804398148148149</v>
      </c>
      <c r="G10" s="248">
        <f t="shared" ca="1" si="6"/>
        <v>8.6203703703703703E-3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0.80636805555555557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3.7479121827638809E-2</v>
      </c>
      <c r="S10" s="263"/>
      <c r="T10" s="250">
        <f t="shared" si="7"/>
        <v>3.3244228432563756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0.79429398148148145</v>
      </c>
      <c r="G12" s="248">
        <f t="shared" ca="1" si="6"/>
        <v>2.9467592592592592E-3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0.79829166666666662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3.159290477708699E-2</v>
      </c>
      <c r="S12" s="263"/>
      <c r="T12" s="250">
        <f t="shared" si="7"/>
        <v>4.6737273659036545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0.80598379629629635</v>
      </c>
      <c r="G13" s="248">
        <f t="shared" ca="1" si="6"/>
        <v>4.3101851851851851E-3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0.80861805555555555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4.0684937169312256E-2</v>
      </c>
      <c r="S13" s="263"/>
      <c r="T13" s="250">
        <f t="shared" si="7"/>
        <v>3.4747269494538919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0.79175925925925927</v>
      </c>
      <c r="G15" s="248">
        <f t="shared" ca="1" si="6"/>
        <v>1.011574074074074E-3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0.79769212962962965</v>
      </c>
      <c r="L15" s="263"/>
      <c r="M15" s="192">
        <f t="shared" si="3"/>
        <v>3</v>
      </c>
      <c r="N15" s="294"/>
      <c r="O15" s="173">
        <f ca="1">IF(F15&gt;0,OFFSET(Cox!A$1,($I$1+$E$3),M15),IF(E15="Y",($E$3+$I$1+1),0))</f>
        <v>87</v>
      </c>
      <c r="P15" s="249">
        <f t="shared" si="4"/>
        <v>0.99540581929555894</v>
      </c>
      <c r="Q15" s="249"/>
      <c r="R15" s="263">
        <f t="shared" si="5"/>
        <v>3.1198599058476599E-2</v>
      </c>
      <c r="S15" s="263"/>
      <c r="T15" s="250">
        <f t="shared" si="7"/>
        <v>5.051698670605604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0.79525462962962967</v>
      </c>
      <c r="G19" s="248">
        <f t="shared" ca="1" si="6"/>
        <v>1.8912037037037038E-3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0.80030787037037043</v>
      </c>
      <c r="L19" s="263"/>
      <c r="M19" s="192">
        <f t="shared" si="3"/>
        <v>5</v>
      </c>
      <c r="N19" s="294"/>
      <c r="O19" s="173">
        <f ca="1">IF(F19&gt;0,OFFSET(Cox!A$1,($I$1+$E$3),M19),IF(E19="Y",($E$3+$I$1+1),0))</f>
        <v>80</v>
      </c>
      <c r="P19" s="249">
        <f t="shared" si="4"/>
        <v>0.96582466567607728</v>
      </c>
      <c r="Q19" s="249"/>
      <c r="R19" s="263">
        <f t="shared" si="5"/>
        <v>3.3647363931539345E-2</v>
      </c>
      <c r="S19" s="263"/>
      <c r="T19" s="250">
        <f t="shared" si="7"/>
        <v>4.5448504983388593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0.79199074074074072</v>
      </c>
      <c r="G24" s="248">
        <f t="shared" ca="1" si="6"/>
        <v>1.8912037037037038E-3</v>
      </c>
      <c r="H24" s="248"/>
      <c r="I24" s="260" t="str">
        <f t="shared" ca="1" si="0"/>
        <v>-</v>
      </c>
      <c r="J24" s="248">
        <f t="shared" si="1"/>
        <v>6.9444444444444441E-3</v>
      </c>
      <c r="K24" s="263">
        <f t="shared" ca="1" si="2"/>
        <v>0.79704398148148148</v>
      </c>
      <c r="L24" s="263"/>
      <c r="M24" s="192">
        <f t="shared" si="3"/>
        <v>1</v>
      </c>
      <c r="N24" s="294"/>
      <c r="O24" s="173">
        <f ca="1">IF(F24&gt;0,OFFSET(Cox!A$1,($I$1+$E$3),M24),IF(E24="Y",($E$3+$I$1+1),0))</f>
        <v>97</v>
      </c>
      <c r="P24" s="249">
        <f t="shared" si="4"/>
        <v>0.96582466567607728</v>
      </c>
      <c r="Q24" s="249"/>
      <c r="R24" s="263">
        <f t="shared" si="5"/>
        <v>3.0495019536624306E-2</v>
      </c>
      <c r="S24" s="263"/>
      <c r="T24" s="250">
        <f t="shared" si="7"/>
        <v>5.0146627565982378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0.80865740740740744</v>
      </c>
      <c r="G28" s="248">
        <f t="shared" ca="1" si="6"/>
        <v>4.7060185185185182E-3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0.81089583333333337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4.2546107844615363E-2</v>
      </c>
      <c r="S28" s="263"/>
      <c r="T28" s="250">
        <f t="shared" si="7"/>
        <v>3.2821497120921261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0.79765046296296294</v>
      </c>
      <c r="G29" s="248">
        <f t="shared" ca="1" si="6"/>
        <v>1.8032407407407405E-3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0.80279166666666657</v>
      </c>
      <c r="L29" s="263"/>
      <c r="M29" s="192">
        <f t="shared" si="3"/>
        <v>6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3.6068506099243815E-2</v>
      </c>
      <c r="S29" s="263"/>
      <c r="T29" s="250">
        <f t="shared" si="7"/>
        <v>4.2524090767796068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0.79011574074074076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0.79706018518518518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91</v>
      </c>
      <c r="P30" s="249">
        <f t="shared" si="4"/>
        <v>1.0317460317460319</v>
      </c>
      <c r="Q30" s="249"/>
      <c r="R30" s="263">
        <f t="shared" si="5"/>
        <v>3.0641901822457438E-2</v>
      </c>
      <c r="S30" s="263"/>
      <c r="T30" s="250">
        <f t="shared" si="7"/>
        <v>5.3312548713951573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0.80694444444444446</v>
      </c>
      <c r="G39" s="248">
        <f ca="1">IF(F39&gt;0,ABS(((C39-$C$1)*$B$82)/86400),"")</f>
        <v>7.407407407407407E-4</v>
      </c>
      <c r="H39" s="248">
        <f ca="1">IF(F39&gt;0,ABS(((D39-$C$1)*$B$82)/86400),"")</f>
        <v>4.6296296296296298E-4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0.80620370370370376</v>
      </c>
      <c r="L39" s="263">
        <f ca="1">IF(F39&gt;0,IF(D39&gt;$C$1,((F39-H39)+J39),(F39+H39+J39)),IF(E39="Y",0.916665,""))</f>
        <v>0.80648148148148147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3.9828431372548996E-2</v>
      </c>
      <c r="S39" s="263">
        <f>IF(F39&gt;0,((F39-$L$36)*Q39),IF(E39="Y",0.916665,""))</f>
        <v>4.0201822916666637E-2</v>
      </c>
      <c r="T39" s="250">
        <f>IF(F39&gt;0,(($B$82)/(F39-$K$36))/24,"")</f>
        <v>4.210526315789477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0.80512731481481481</v>
      </c>
      <c r="G40" s="248">
        <f t="shared" ref="G40:G74" ca="1" si="14">IF(F40&gt;0,ABS(((C40-$C$1)*$B$82)/86400),"")</f>
        <v>7.407407407407407E-4</v>
      </c>
      <c r="H40" s="248">
        <f t="shared" ref="H40:H74" ca="1" si="15">IF(F40&gt;0,ABS(((D40-$C$1)*$B$82)/86400),"")</f>
        <v>5.5555555555555556E-4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0.8043865740740741</v>
      </c>
      <c r="L40" s="263">
        <f t="shared" ref="L40:L67" ca="1" si="16">IF(F40&gt;0,IF(D40&gt;$C$1,((F40-H40)+J40),(F40+H40+J40)),IF(E40="Y",0.916665,""))</f>
        <v>0.80457175925925928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3.8000050166265287E-2</v>
      </c>
      <c r="S40" s="263">
        <f t="shared" ref="S40:S73" si="18">IF(F40&gt;0,((F40-$L$36)*Q40),IF(E40="Y",0.916665,""))</f>
        <v>3.8236810603438275E-2</v>
      </c>
      <c r="T40" s="250">
        <f t="shared" ref="T40:T74" si="19">IF(F40&gt;0,(($B$82)/(F40-$K$36))/24,"")</f>
        <v>4.4131167637143802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0.80347222222222225</v>
      </c>
      <c r="G42" s="248">
        <f t="shared" ca="1" si="14"/>
        <v>9.2592592592592596E-4</v>
      </c>
      <c r="H42" s="248">
        <f t="shared" ca="1" si="15"/>
        <v>9.7222222222222219E-4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0.80439814814814814</v>
      </c>
      <c r="L42" s="263">
        <f t="shared" ca="1" si="16"/>
        <v>0.80444444444444452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82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3.8479052823315103E-2</v>
      </c>
      <c r="S42" s="263">
        <f t="shared" si="18"/>
        <v>3.8542236818098867E-2</v>
      </c>
      <c r="T42" s="250">
        <f t="shared" si="19"/>
        <v>4.6153846153846176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0.81165509259259261</v>
      </c>
      <c r="G47" s="248">
        <f t="shared" ca="1" si="14"/>
        <v>1.0185185185185184E-3</v>
      </c>
      <c r="H47" s="248">
        <f t="shared" ca="1" si="15"/>
        <v>8.3333333333333339E-4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0.81063657407407408</v>
      </c>
      <c r="L47" s="263">
        <f t="shared" ca="1" si="16"/>
        <v>0.81082175925925926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4.4158110372642549E-2</v>
      </c>
      <c r="S47" s="263">
        <f t="shared" si="18"/>
        <v>4.4430691300868734E-2</v>
      </c>
      <c r="T47" s="250">
        <f t="shared" si="19"/>
        <v>3.7627384374183461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0.80680555555555555</v>
      </c>
      <c r="G53" s="248">
        <f t="shared" ca="1" si="14"/>
        <v>1.2962962962962963E-3</v>
      </c>
      <c r="H53" s="248">
        <f t="shared" ca="1" si="15"/>
        <v>1.3425925925925925E-3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0.8055092592592592</v>
      </c>
      <c r="L53" s="263">
        <f t="shared" ca="1" si="16"/>
        <v>0.80546296296296294</v>
      </c>
      <c r="M53" s="192">
        <f t="shared" si="11"/>
        <v>4</v>
      </c>
      <c r="N53" s="192">
        <f t="shared" si="12"/>
        <v>4</v>
      </c>
      <c r="O53" s="173">
        <f ca="1">IF($O$35="R/L",IF(F53&gt;0,OFFSET(Cox!A$1,($I$35+$E$37),N53),IF(E53="Y",($E$37+$I$35+1),0)),IF($O$35="W/L",IF(F53&gt;0,OFFSET(Cox!A$1,($I$35+$E$37),M53),IF(E53="Y",($E$37+$I$35+1),0))))</f>
        <v>78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3.8964876730834125E-2</v>
      </c>
      <c r="S53" s="263">
        <f t="shared" si="18"/>
        <v>3.8905749452031645E-2</v>
      </c>
      <c r="T53" s="250">
        <f t="shared" si="19"/>
        <v>4.2253521126760623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0.79872685185185188</v>
      </c>
      <c r="G57" s="248">
        <f t="shared" ca="1" si="14"/>
        <v>3.8425925925925928E-3</v>
      </c>
      <c r="H57" s="248">
        <f t="shared" ca="1" si="15"/>
        <v>4.4444444444444444E-3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0.80256944444444445</v>
      </c>
      <c r="L57" s="263">
        <f t="shared" ca="1" si="16"/>
        <v>0.80317129629629636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3.7271903988083124E-2</v>
      </c>
      <c r="S57" s="263">
        <f t="shared" si="18"/>
        <v>3.8179272437231217E-2</v>
      </c>
      <c r="T57" s="250">
        <f t="shared" si="19"/>
        <v>5.3136531365313688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86</v>
      </c>
      <c r="B77" s="275" t="s">
        <v>180</v>
      </c>
      <c r="C77" s="52">
        <v>8</v>
      </c>
      <c r="D77" s="283"/>
      <c r="E77" s="253" t="s">
        <v>385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topLeftCell="A26" zoomScale="80" zoomScaleNormal="80" workbookViewId="0">
      <selection activeCell="A77" sqref="A77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46260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0.80821759259259263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0.81516203703703705</v>
      </c>
      <c r="L8" s="263"/>
      <c r="M8" s="192">
        <f t="shared" si="3"/>
        <v>3</v>
      </c>
      <c r="N8" s="294"/>
      <c r="O8" s="173">
        <f ca="1">IF(F8&gt;0,OFFSET(Cox!A$1,($I$1+$E$3),M8),IF(E8="Y",($E$3+$I$1+1),0))</f>
        <v>87</v>
      </c>
      <c r="P8" s="249">
        <f t="shared" si="4"/>
        <v>1.0301109350237718</v>
      </c>
      <c r="Q8" s="249"/>
      <c r="R8" s="263">
        <f t="shared" si="5"/>
        <v>4.9240256500557682E-2</v>
      </c>
      <c r="S8" s="263"/>
      <c r="T8" s="250">
        <f t="shared" si="7"/>
        <v>4.7070217917675476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0.82806712962962958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0.82282407407407399</v>
      </c>
      <c r="L10" s="263"/>
      <c r="M10" s="192">
        <f t="shared" si="3"/>
        <v>6</v>
      </c>
      <c r="N10" s="294"/>
      <c r="O10" s="173">
        <f ca="1">IF(F10&gt;0,OFFSET(Cox!A$1,($I$1+$E$3),M10),IF(E10="Y",($E$3+$I$1+1),0))</f>
        <v>77</v>
      </c>
      <c r="P10" s="249">
        <f t="shared" si="4"/>
        <v>0.78692493946731235</v>
      </c>
      <c r="Q10" s="249"/>
      <c r="R10" s="263">
        <f t="shared" si="5"/>
        <v>5.3235836472065277E-2</v>
      </c>
      <c r="S10" s="263"/>
      <c r="T10" s="250">
        <f t="shared" si="7"/>
        <v>3.3259195893926439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0.82384259259259263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0.82309953703703709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5.4677522349936197E-2</v>
      </c>
      <c r="S11" s="263"/>
      <c r="T11" s="250">
        <f t="shared" si="7"/>
        <v>3.5474452554744489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0.81635416666666671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0.81917361111111109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5.2165530846485016E-2</v>
      </c>
      <c r="S12" s="263"/>
      <c r="T12" s="250">
        <f t="shared" si="7"/>
        <v>4.0223463687150778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0.83187500000000003</v>
      </c>
      <c r="G13" s="248">
        <f t="shared" ca="1" si="6"/>
        <v>6.062500000000001E-3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0.83275694444444448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6.3802083333333398E-2</v>
      </c>
      <c r="S13" s="263"/>
      <c r="T13" s="250">
        <f t="shared" si="7"/>
        <v>3.1486880466472278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0.81521990740740746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0.81597685185185187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91</v>
      </c>
      <c r="P14" s="249">
        <f t="shared" si="4"/>
        <v>0.8904109589041096</v>
      </c>
      <c r="Q14" s="249"/>
      <c r="R14" s="263">
        <f t="shared" si="5"/>
        <v>4.8797406139015807E-2</v>
      </c>
      <c r="S14" s="263"/>
      <c r="T14" s="250">
        <f t="shared" si="7"/>
        <v>4.1055966209081243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0.8134837962962963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0.81492824074074077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4.7974456549734749E-2</v>
      </c>
      <c r="S21" s="263"/>
      <c r="T21" s="250">
        <f t="shared" si="7"/>
        <v>4.2399127589967254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0.83262731481481478</v>
      </c>
      <c r="G28" s="248">
        <f t="shared" ca="1" si="6"/>
        <v>6.6250000000000007E-3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0.83294675925925921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6.3686460374893214E-2</v>
      </c>
      <c r="S28" s="263"/>
      <c r="T28" s="250">
        <f t="shared" si="7"/>
        <v>3.1158839557621416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0.81479166666666669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0.81923611111111116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80</v>
      </c>
      <c r="P29" s="249">
        <f t="shared" si="4"/>
        <v>0.96870342771982121</v>
      </c>
      <c r="Q29" s="249"/>
      <c r="R29" s="263">
        <f t="shared" si="5"/>
        <v>5.2673248882265336E-2</v>
      </c>
      <c r="S29" s="263"/>
      <c r="T29" s="250">
        <f t="shared" si="7"/>
        <v>4.1379310344827545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0.82187500000000002</v>
      </c>
      <c r="G39" s="248">
        <f ca="1">IF(F39&gt;0,ABS(((C39-$C$1)*$B$82)/86400),"")</f>
        <v>1.1631944444444443E-3</v>
      </c>
      <c r="H39" s="248">
        <f ca="1">IF(F39&gt;0,ABS(((D39-$C$1)*$B$82)/86400),"")</f>
        <v>6.9791666666666667E-4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0.82071180555555556</v>
      </c>
      <c r="L39" s="263">
        <f ca="1">IF(F39&gt;0,IF(D39&gt;$C$1,((F39-H39)+J39),(F39+H39+J39)),IF(E39="Y",0.916665,""))</f>
        <v>0.82117708333333339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81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5.4851436188510468E-2</v>
      </c>
      <c r="S39" s="263">
        <f>IF(F39&gt;0,((F39-$L$36)*Q39),IF(E39="Y",0.916665,""))</f>
        <v>5.5365668402777748E-2</v>
      </c>
      <c r="T39" s="250">
        <f>IF(F39&gt;0,(($B$82)/(F39-$K$36))/24,"")</f>
        <v>5.1210191082802572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0.82197916666666671</v>
      </c>
      <c r="G40" s="248">
        <f t="shared" ref="G40:G74" ca="1" si="14">IF(F40&gt;0,ABS(((C40-$C$1)*$B$82)/86400),"")</f>
        <v>1.1631944444444443E-3</v>
      </c>
      <c r="H40" s="248">
        <f t="shared" ref="H40:H74" ca="1" si="15">IF(F40&gt;0,ABS(((D40-$C$1)*$B$82)/86400),"")</f>
        <v>8.530092592592593E-4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0.82081597222222225</v>
      </c>
      <c r="L40" s="263">
        <f t="shared" ref="L40:L67" ca="1" si="16">IF(F40&gt;0,IF(D40&gt;$C$1,((F40-H40)+J40),(F40+H40+J40)),IF(E40="Y",0.916665,""))</f>
        <v>0.82112615740740746</v>
      </c>
      <c r="M40" s="192">
        <f t="shared" si="11"/>
        <v>2</v>
      </c>
      <c r="N40" s="192">
        <f t="shared" si="12"/>
        <v>1</v>
      </c>
      <c r="O40" s="173">
        <f ca="1">IF($O$35="R/L",IF(F40&gt;0,OFFSET(Cox!A$1,($I$35+$E$37),N40),IF(E40="Y",($E$37+$I$35+1),0)),IF($O$35="W/L",IF(F40&gt;0,OFFSET(Cox!A$1,($I$35+$E$37),M40),IF(E40="Y",($E$37+$I$35+1),0))))</f>
        <v>87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5.4956247850017195E-2</v>
      </c>
      <c r="S40" s="263">
        <f t="shared" ref="S40:S73" si="18">IF(F40&gt;0,((F40-$L$36)*Q40),IF(E40="Y",0.916665,""))</f>
        <v>5.5298654378677731E-2</v>
      </c>
      <c r="T40" s="250">
        <f t="shared" ref="T40:T74" si="19">IF(F40&gt;0,(($B$82)/(F40-$K$36))/24,"")</f>
        <v>5.1112523839796582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0.828125</v>
      </c>
      <c r="G47" s="248">
        <f t="shared" ca="1" si="14"/>
        <v>1.6284722222222223E-3</v>
      </c>
      <c r="H47" s="248">
        <f t="shared" ca="1" si="15"/>
        <v>1.3182870370370371E-3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0.82649652777777782</v>
      </c>
      <c r="L47" s="263">
        <f t="shared" ca="1" si="16"/>
        <v>0.82680671296296293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73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6.0577496591683662E-2</v>
      </c>
      <c r="S47" s="263">
        <f t="shared" si="18"/>
        <v>6.0951431755829857E-2</v>
      </c>
      <c r="T47" s="250">
        <f t="shared" si="19"/>
        <v>4.5942857142857179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0.81422453703703701</v>
      </c>
      <c r="G57" s="248">
        <f t="shared" ca="1" si="14"/>
        <v>6.5138888888888894E-3</v>
      </c>
      <c r="H57" s="248">
        <f t="shared" ca="1" si="15"/>
        <v>7.5219907407407405E-3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0.82073842592592594</v>
      </c>
      <c r="L57" s="263">
        <f t="shared" ca="1" si="16"/>
        <v>0.82174652777777779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5.5687800460423771E-2</v>
      </c>
      <c r="S57" s="263">
        <f t="shared" si="18"/>
        <v>5.7043495977250572E-2</v>
      </c>
      <c r="T57" s="250">
        <f t="shared" si="19"/>
        <v>5.9570264262781025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393</v>
      </c>
      <c r="B77" s="275" t="s">
        <v>180</v>
      </c>
      <c r="C77" s="52">
        <v>6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388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6.7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topLeftCell="A15" zoomScale="80" zoomScaleNormal="80" workbookViewId="0">
      <selection activeCell="B85" sqref="B85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46267</v>
      </c>
      <c r="B1" s="183" t="s">
        <v>155</v>
      </c>
      <c r="C1" s="171">
        <f ca="1">OFFSET(C4,(MATCH(SMALL($F$5:$F$74,1),$F$5:$F$74,0)),0)</f>
        <v>121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0.79369212962962965</v>
      </c>
      <c r="G11" s="248">
        <f t="shared" ca="1" si="6"/>
        <v>3.8425925925925928E-3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0.79679398148148151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84</v>
      </c>
      <c r="P11" s="249">
        <f t="shared" si="4"/>
        <v>0.86206896551724133</v>
      </c>
      <c r="Q11" s="249"/>
      <c r="R11" s="263">
        <f t="shared" si="5"/>
        <v>2.868574393358881E-2</v>
      </c>
      <c r="S11" s="263"/>
      <c r="T11" s="250">
        <f t="shared" si="7"/>
        <v>5.0086956521739046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0.79519675925925926</v>
      </c>
      <c r="G13" s="248">
        <f t="shared" ca="1" si="6"/>
        <v>2.638888888888889E-3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0.79950231481481482</v>
      </c>
      <c r="L13" s="263"/>
      <c r="M13" s="192">
        <f t="shared" si="3"/>
        <v>5</v>
      </c>
      <c r="N13" s="294"/>
      <c r="O13" s="173">
        <f ca="1">IF(F13&gt;0,OFFSET(Cox!A$1,($I$1+$E$3),M13),IF(E13="Y",($E$3+$I$1+1),0))</f>
        <v>77</v>
      </c>
      <c r="P13" s="249">
        <f t="shared" si="4"/>
        <v>0.8928571428571429</v>
      </c>
      <c r="Q13" s="249"/>
      <c r="R13" s="263">
        <f t="shared" si="5"/>
        <v>3.1053654100529134E-2</v>
      </c>
      <c r="S13" s="263"/>
      <c r="T13" s="250">
        <f t="shared" si="7"/>
        <v>4.7920133111480814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0.79075231481481478</v>
      </c>
      <c r="G19" s="248">
        <f t="shared" ca="1" si="6"/>
        <v>9.2592592592592588E-5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0.79760416666666656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80</v>
      </c>
      <c r="P19" s="249">
        <f t="shared" si="4"/>
        <v>0.96582466567607728</v>
      </c>
      <c r="Q19" s="249"/>
      <c r="R19" s="263">
        <f t="shared" si="5"/>
        <v>2.9298917230752303E-2</v>
      </c>
      <c r="S19" s="263"/>
      <c r="T19" s="250">
        <f t="shared" si="7"/>
        <v>5.4940862266310555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0.79778935185185185</v>
      </c>
      <c r="G28" s="248">
        <f t="shared" ca="1" si="6"/>
        <v>3.0555555555555557E-3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0.80167824074074068</v>
      </c>
      <c r="L28" s="263"/>
      <c r="M28" s="192">
        <f t="shared" si="3"/>
        <v>6</v>
      </c>
      <c r="N28" s="294"/>
      <c r="O28" s="173">
        <f ca="1">IF(F28&gt;0,OFFSET(Cox!A$1,($I$1+$E$3),M28),IF(E28="Y",($E$3+$I$1+1),0))</f>
        <v>74</v>
      </c>
      <c r="P28" s="249">
        <f t="shared" si="4"/>
        <v>0.88195386702849388</v>
      </c>
      <c r="Q28" s="249"/>
      <c r="R28" s="263">
        <f t="shared" si="5"/>
        <v>3.2960984220312607E-2</v>
      </c>
      <c r="S28" s="263"/>
      <c r="T28" s="250">
        <f t="shared" si="7"/>
        <v>4.4595850108392652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0.78873842592592591</v>
      </c>
      <c r="G29" s="248">
        <f t="shared" ca="1" si="6"/>
        <v>0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0.79568287037037033</v>
      </c>
      <c r="L29" s="263"/>
      <c r="M29" s="192">
        <f t="shared" si="3"/>
        <v>1</v>
      </c>
      <c r="N29" s="294"/>
      <c r="O29" s="173">
        <f ca="1">IF(F29&gt;0,OFFSET(Cox!A$1,($I$1+$E$3),M29),IF(E29="Y",($E$3+$I$1+1),0))</f>
        <v>94</v>
      </c>
      <c r="P29" s="249">
        <f t="shared" si="4"/>
        <v>0.96870342771982121</v>
      </c>
      <c r="Q29" s="249"/>
      <c r="R29" s="263">
        <f t="shared" si="5"/>
        <v>2.7435385273500052E-2</v>
      </c>
      <c r="S29" s="263"/>
      <c r="T29" s="250">
        <f t="shared" si="7"/>
        <v>5.8847568451164642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0.79358796296296297</v>
      </c>
      <c r="G30" s="248">
        <f t="shared" ca="1" si="6"/>
        <v>1.8981481481481482E-3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0.80243055555555554</v>
      </c>
      <c r="L30" s="263"/>
      <c r="M30" s="192">
        <f t="shared" si="3"/>
        <v>7</v>
      </c>
      <c r="N30" s="294"/>
      <c r="O30" s="173">
        <f ca="1">IF(F30&gt;0,OFFSET(Cox!A$1,($I$1+$E$3),M30),IF(E30="Y",($E$3+$I$1+1),0))</f>
        <v>72</v>
      </c>
      <c r="P30" s="249">
        <f t="shared" si="4"/>
        <v>1.0317460317460319</v>
      </c>
      <c r="Q30" s="249"/>
      <c r="R30" s="263">
        <f t="shared" si="5"/>
        <v>3.4224353321575592E-2</v>
      </c>
      <c r="S30" s="263"/>
      <c r="T30" s="250">
        <f t="shared" si="7"/>
        <v>5.0244242847173703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">
        <v>390</v>
      </c>
      <c r="B32" s="222">
        <f>'Boat Name'!B32</f>
        <v>0</v>
      </c>
      <c r="C32" s="173">
        <f>'Boat Name'!D32</f>
        <v>204</v>
      </c>
      <c r="D32" s="173"/>
      <c r="E32" s="10"/>
      <c r="F32" s="262">
        <v>0.79361111111111116</v>
      </c>
      <c r="G32" s="248">
        <f t="shared" ca="1" si="6"/>
        <v>3.8425925925925928E-3</v>
      </c>
      <c r="H32" s="248"/>
      <c r="I32" s="260" t="str">
        <f t="shared" ca="1" si="0"/>
        <v>-</v>
      </c>
      <c r="J32" s="248">
        <f t="shared" si="1"/>
        <v>6.9444444444444441E-3</v>
      </c>
      <c r="K32" s="263">
        <f t="shared" ca="1" si="2"/>
        <v>0.79671296296296301</v>
      </c>
      <c r="L32" s="263"/>
      <c r="M32" s="192">
        <f t="shared" si="3"/>
        <v>2</v>
      </c>
      <c r="N32" s="294"/>
      <c r="O32" s="173">
        <f ca="1">IF(F32&gt;0,OFFSET(Cox!A$1,($I$1+$E$3),M32),IF(E32="Y",($E$3+$I$1+1),0))</f>
        <v>88</v>
      </c>
      <c r="P32" s="249">
        <f t="shared" si="4"/>
        <v>0.86206896551724133</v>
      </c>
      <c r="Q32" s="249"/>
      <c r="R32" s="263">
        <f t="shared" si="5"/>
        <v>2.861590038314183E-2</v>
      </c>
      <c r="S32" s="263"/>
      <c r="T32" s="250">
        <f t="shared" si="7"/>
        <v>5.0209205020920376</v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0.81884259259259262</v>
      </c>
      <c r="G40" s="248">
        <f t="shared" ref="G40:G74" ca="1" si="14">IF(F40&gt;0,ABS(((C40-$C$1)*$B$82)/86400),"")</f>
        <v>1.736111111111111E-3</v>
      </c>
      <c r="H40" s="248">
        <f t="shared" ref="H40:H74" ca="1" si="15">IF(F40&gt;0,ABS(((D40-$C$1)*$B$82)/86400),"")</f>
        <v>2.0138888888888888E-3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0.82057870370370378</v>
      </c>
      <c r="L40" s="263">
        <f t="shared" ref="L40:L67" ca="1" si="16">IF(F40&gt;0,IF(D40&gt;$C$1,((F40-H40)+J40),(F40+H40+J40)),IF(E40="Y",0.916665,""))</f>
        <v>0.82085648148148149</v>
      </c>
      <c r="M40" s="192">
        <f t="shared" si="11"/>
        <v>8</v>
      </c>
      <c r="N40" s="192">
        <f t="shared" si="12"/>
        <v>8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5.180025226464853E-2</v>
      </c>
      <c r="S40" s="263">
        <f t="shared" ref="S40:S73" si="18">IF(F40&gt;0,((F40-$L$36)*Q40),IF(E40="Y",0.916665,""))</f>
        <v>5.2122995269412692E-2</v>
      </c>
      <c r="T40" s="250">
        <f t="shared" ref="T40:T74" si="19">IF(F40&gt;0,(($B$82)/(F40-$K$36))/24,"")</f>
        <v>4.8561151079136708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0.81231481481481482</v>
      </c>
      <c r="G42" s="248">
        <f t="shared" ca="1" si="14"/>
        <v>4.2361111111111115E-3</v>
      </c>
      <c r="H42" s="248">
        <f t="shared" ca="1" si="15"/>
        <v>4.3055555555555555E-3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0.81655092592592593</v>
      </c>
      <c r="L42" s="263">
        <f t="shared" ca="1" si="16"/>
        <v>0.81662037037037039</v>
      </c>
      <c r="M42" s="192">
        <f t="shared" si="11"/>
        <v>7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4.7901487553126856E-2</v>
      </c>
      <c r="S42" s="263">
        <f t="shared" si="18"/>
        <v>4.7980143526120497E-2</v>
      </c>
      <c r="T42" s="250">
        <f t="shared" si="19"/>
        <v>5.5612770339855873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0.8125</v>
      </c>
      <c r="G46" s="248">
        <f t="shared" ca="1" si="14"/>
        <v>2.9861111111111113E-3</v>
      </c>
      <c r="H46" s="248">
        <f t="shared" ca="1" si="15"/>
        <v>3.0555555555555557E-3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0.81548611111111113</v>
      </c>
      <c r="L46" s="263">
        <f t="shared" ca="1" si="16"/>
        <v>0.81555555555555559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86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4.6720187544232086E-2</v>
      </c>
      <c r="S46" s="263">
        <f t="shared" si="18"/>
        <v>4.6794701399964507E-2</v>
      </c>
      <c r="T46" s="250">
        <f t="shared" si="19"/>
        <v>5.5384615384615445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0.81495370370370368</v>
      </c>
      <c r="G47" s="248">
        <f t="shared" ca="1" si="14"/>
        <v>1.3194444444444445E-3</v>
      </c>
      <c r="H47" s="248">
        <f t="shared" ca="1" si="15"/>
        <v>1.5972222222222223E-3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0.81627314814814811</v>
      </c>
      <c r="L47" s="263">
        <f t="shared" ca="1" si="16"/>
        <v>0.81655092592592593</v>
      </c>
      <c r="M47" s="192">
        <f t="shared" si="11"/>
        <v>6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76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4.7446603044762482E-2</v>
      </c>
      <c r="S47" s="263">
        <f t="shared" si="18"/>
        <v>4.7739483310470891E-2</v>
      </c>
      <c r="T47" s="250">
        <f t="shared" si="19"/>
        <v>5.2529182879377512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0.81313657407407403</v>
      </c>
      <c r="G53" s="248">
        <f t="shared" ca="1" si="14"/>
        <v>9.0277777777777774E-4</v>
      </c>
      <c r="H53" s="248">
        <f t="shared" ca="1" si="15"/>
        <v>8.3333333333333339E-4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0.81403935185185183</v>
      </c>
      <c r="L53" s="263">
        <f t="shared" ca="1" si="16"/>
        <v>0.81396990740740738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4.521892237982654E-2</v>
      </c>
      <c r="S53" s="263">
        <f t="shared" si="18"/>
        <v>4.5150304895183402E-2</v>
      </c>
      <c r="T53" s="250">
        <f t="shared" si="19"/>
        <v>5.4614412136536146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0.81626157407407407</v>
      </c>
      <c r="G54" s="248">
        <f t="shared" ca="1" si="14"/>
        <v>1.8055555555555555E-3</v>
      </c>
      <c r="H54" s="248">
        <f t="shared" ca="1" si="15"/>
        <v>1.8749999999999999E-3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0.81445601851851857</v>
      </c>
      <c r="L54" s="263">
        <f t="shared" ca="1" si="16"/>
        <v>0.81438657407407411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90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4.5603014240926679E-2</v>
      </c>
      <c r="S54" s="263">
        <f t="shared" si="18"/>
        <v>4.5537680409635947E-2</v>
      </c>
      <c r="T54" s="250">
        <f t="shared" si="19"/>
        <v>5.1124260355029643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0.80693287037037043</v>
      </c>
      <c r="G57" s="248">
        <f t="shared" ca="1" si="14"/>
        <v>8.611111111111111E-3</v>
      </c>
      <c r="H57" s="248">
        <f t="shared" ca="1" si="15"/>
        <v>9.5138888888888894E-3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0.81554398148148155</v>
      </c>
      <c r="L57" s="263">
        <f t="shared" ca="1" si="16"/>
        <v>0.81644675925925936</v>
      </c>
      <c r="M57" s="192">
        <f t="shared" si="11"/>
        <v>5</v>
      </c>
      <c r="N57" s="192">
        <f t="shared" si="12"/>
        <v>7</v>
      </c>
      <c r="O57" s="173">
        <f ca="1">IF($O$35="R/L",IF(F57&gt;0,OFFSET(Cox!A$1,($I$35+$E$37),N57),IF(E57="Y",($E$37+$I$35+1),0)),IF($O$35="W/L",IF(F57&gt;0,OFFSET(Cox!A$1,($I$35+$E$37),M57),IF(E57="Y",($E$37+$I$35+1),0))))</f>
        <v>79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4.702311429345251E-2</v>
      </c>
      <c r="S57" s="263">
        <f t="shared" si="18"/>
        <v>4.8167871757525328E-2</v>
      </c>
      <c r="T57" s="250">
        <f t="shared" si="19"/>
        <v>6.3176367358876853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0.81253472222222223</v>
      </c>
      <c r="G58" s="248">
        <f t="shared" ca="1" si="14"/>
        <v>3.0555555555555557E-3</v>
      </c>
      <c r="H58" s="248">
        <f t="shared" ca="1" si="15"/>
        <v>3.4027777777777776E-3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0.81559027777777782</v>
      </c>
      <c r="L58" s="263">
        <f t="shared" ca="1" si="16"/>
        <v>0.81593749999999998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4.6830697324118327E-2</v>
      </c>
      <c r="S58" s="263">
        <f t="shared" si="18"/>
        <v>4.7207149874955293E-2</v>
      </c>
      <c r="T58" s="250">
        <f t="shared" si="19"/>
        <v>5.5342044581091523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2.5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90</v>
      </c>
      <c r="B77" s="275" t="s">
        <v>180</v>
      </c>
      <c r="C77" s="52">
        <v>15</v>
      </c>
      <c r="D77" s="283"/>
      <c r="E77" s="253" t="s">
        <v>181</v>
      </c>
      <c r="F77" s="255">
        <v>110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391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392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8" width="13" customWidth="1"/>
    <col min="19" max="19" width="13.726562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46278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46285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topLeftCell="A18" zoomScale="80" zoomScaleNormal="80" workbookViewId="0">
      <selection activeCell="F39" sqref="F39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46292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topLeftCell="A11" zoomScale="80" zoomScaleNormal="80" workbookViewId="0">
      <selection activeCell="AA74" sqref="AA74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0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8" width="10.7265625" customWidth="1"/>
    <col min="19" max="19" width="10.2695312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46298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2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0.4236111111111111</v>
      </c>
      <c r="K2" s="255">
        <v>0.41666666666666669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0.4236111111111111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0.4236111111111111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0.4236111111111111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0.4236111111111111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0.4236111111111111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0.4236111111111111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0.4236111111111111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0.4236111111111111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0.4236111111111111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0.56655092592592593</v>
      </c>
      <c r="G14" s="248">
        <f t="shared" ca="1" si="6"/>
        <v>3.6006944444444446E-2</v>
      </c>
      <c r="H14" s="248"/>
      <c r="I14" s="260" t="str">
        <f t="shared" ca="1" si="0"/>
        <v>-</v>
      </c>
      <c r="J14" s="248">
        <f t="shared" si="1"/>
        <v>0.4236111111111111</v>
      </c>
      <c r="K14" s="263">
        <f t="shared" ca="1" si="2"/>
        <v>0.95415509259259257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0.13345858701166918</v>
      </c>
      <c r="S14" s="263"/>
      <c r="T14" s="250">
        <f t="shared" si="7"/>
        <v>4.7258687258687262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0.4236111111111111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0.4236111111111111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0.4236111111111111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0.4236111111111111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0.56325231481481486</v>
      </c>
      <c r="G19" s="248">
        <f t="shared" ca="1" si="6"/>
        <v>2.4791666666666667E-2</v>
      </c>
      <c r="H19" s="248"/>
      <c r="I19" s="260" t="str">
        <f t="shared" ca="1" si="0"/>
        <v>-</v>
      </c>
      <c r="J19" s="248">
        <f t="shared" si="1"/>
        <v>0.4236111111111111</v>
      </c>
      <c r="K19" s="263">
        <f t="shared" ca="1" si="2"/>
        <v>0.96207175925925936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74</v>
      </c>
      <c r="P19" s="249">
        <f t="shared" si="4"/>
        <v>0.96582466567607728</v>
      </c>
      <c r="Q19" s="249"/>
      <c r="R19" s="263">
        <f t="shared" si="5"/>
        <v>0.14157603461559631</v>
      </c>
      <c r="S19" s="263"/>
      <c r="T19" s="250">
        <f t="shared" si="7"/>
        <v>4.8322147651006704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0.4236111111111111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0.4236111111111111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0.4236111111111111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0.4236111111111111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0.4236111111111111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0.4236111111111111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0.4236111111111111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0.4236111111111111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0.4236111111111111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0.4236111111111111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0.4236111111111111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0.4236111111111111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0.4236111111111111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0.4236111111111111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0.4236111111111111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0.41666666666666669</v>
      </c>
      <c r="L36" s="255">
        <v>0.41666666666666669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-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0.53226851851851853</v>
      </c>
      <c r="G42" s="248">
        <f t="shared" ca="1" si="14"/>
        <v>1.2395833333333333E-2</v>
      </c>
      <c r="H42" s="248">
        <f t="shared" ca="1" si="15"/>
        <v>1.2199074074074074E-2</v>
      </c>
      <c r="I42" s="260" t="str">
        <f t="shared" ca="1" si="8"/>
        <v>-</v>
      </c>
      <c r="J42" s="248">
        <f t="shared" si="9"/>
        <v>0</v>
      </c>
      <c r="K42" s="263">
        <f t="shared" ca="1" si="10"/>
        <v>0.51987268518518515</v>
      </c>
      <c r="L42" s="263">
        <f t="shared" ca="1" si="16"/>
        <v>0.52006944444444447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75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0.12318230115361263</v>
      </c>
      <c r="S42" s="263">
        <f t="shared" si="18"/>
        <v>0.12338457094204221</v>
      </c>
      <c r="T42" s="250">
        <f t="shared" si="19"/>
        <v>6.1273528233880663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0.5258680555555556</v>
      </c>
      <c r="G46" s="248">
        <f t="shared" ca="1" si="14"/>
        <v>1.59375E-2</v>
      </c>
      <c r="H46" s="248">
        <f t="shared" ca="1" si="15"/>
        <v>1.5740740740740739E-2</v>
      </c>
      <c r="I46" s="260" t="str">
        <f t="shared" ca="1" si="8"/>
        <v>-</v>
      </c>
      <c r="J46" s="248">
        <f t="shared" si="9"/>
        <v>0</v>
      </c>
      <c r="K46" s="263">
        <f t="shared" ca="1" si="10"/>
        <v>0.50993055555555555</v>
      </c>
      <c r="L46" s="263">
        <f t="shared" ca="1" si="16"/>
        <v>0.51012731481481488</v>
      </c>
      <c r="M46" s="192">
        <f t="shared" si="11"/>
        <v>2</v>
      </c>
      <c r="N46" s="192">
        <f t="shared" si="12"/>
        <v>2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0.11302691525123854</v>
      </c>
      <c r="S46" s="263">
        <f t="shared" si="18"/>
        <v>0.11320718146376044</v>
      </c>
      <c r="T46" s="250">
        <f t="shared" si="19"/>
        <v>6.4864864864864851</v>
      </c>
      <c r="W46" s="222"/>
    </row>
    <row r="47" spans="1:25" ht="12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0.53524305555555551</v>
      </c>
      <c r="G53" s="248">
        <f t="shared" ca="1" si="14"/>
        <v>2.1840277777777778E-2</v>
      </c>
      <c r="H53" s="248">
        <f t="shared" ca="1" si="15"/>
        <v>2.2037037037037036E-2</v>
      </c>
      <c r="I53" s="260" t="str">
        <f t="shared" ca="1" si="8"/>
        <v>-</v>
      </c>
      <c r="J53" s="248">
        <f t="shared" si="9"/>
        <v>0</v>
      </c>
      <c r="K53" s="263">
        <f t="shared" ca="1" si="10"/>
        <v>0.51340277777777776</v>
      </c>
      <c r="L53" s="263">
        <f t="shared" ca="1" si="16"/>
        <v>0.51320601851851844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0.11713473066531571</v>
      </c>
      <c r="S53" s="263">
        <f t="shared" si="18"/>
        <v>0.11695698448828185</v>
      </c>
      <c r="T53" s="250">
        <f t="shared" si="19"/>
        <v>5.9736456808199145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0.50953703703703701</v>
      </c>
      <c r="G57" s="248">
        <f t="shared" ca="1" si="14"/>
        <v>0</v>
      </c>
      <c r="H57" s="248">
        <f t="shared" ca="1" si="15"/>
        <v>2.5578703703703705E-3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0.50953703703703701</v>
      </c>
      <c r="L57" s="263">
        <f t="shared" ca="1" si="16"/>
        <v>0.51209490740740737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0.11035784413298119</v>
      </c>
      <c r="S57" s="263">
        <f t="shared" si="18"/>
        <v>0.11304445831599386</v>
      </c>
      <c r="T57" s="250">
        <f t="shared" si="19"/>
        <v>7.6271186440678003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>
        <v>0.5438425925925926</v>
      </c>
      <c r="G60" s="248">
        <f t="shared" ca="1" si="14"/>
        <v>2.0659722222222222E-2</v>
      </c>
      <c r="H60" s="248">
        <f t="shared" ca="1" si="15"/>
        <v>1.9675925925925927E-2</v>
      </c>
      <c r="I60" s="260" t="str">
        <f t="shared" ca="1" si="8"/>
        <v>-</v>
      </c>
      <c r="J60" s="248">
        <f t="shared" si="9"/>
        <v>0</v>
      </c>
      <c r="K60" s="263">
        <f t="shared" ca="1" si="10"/>
        <v>0.52318287037037037</v>
      </c>
      <c r="L60" s="263">
        <f t="shared" ca="1" si="16"/>
        <v>0.52416666666666667</v>
      </c>
      <c r="M60" s="192">
        <f t="shared" si="11"/>
        <v>5</v>
      </c>
      <c r="N60" s="192">
        <f t="shared" si="12"/>
        <v>5</v>
      </c>
      <c r="O60" s="173">
        <f ca="1">IF($O$35="R/L",IF(F60&gt;0,OFFSET(Cox!A$1,($I$35+$E$37),N60),IF(E60="Y",($E$37+$I$35+1),0)),IF($O$35="W/L",IF(F60&gt;0,OFFSET(Cox!A$1,($I$35+$E$37),M60),IF(E60="Y",($E$37+$I$35+1),0))))</f>
        <v>72</v>
      </c>
      <c r="P60" s="249">
        <f t="shared" si="20"/>
        <v>0.99693251533742333</v>
      </c>
      <c r="Q60" s="249">
        <f t="shared" si="20"/>
        <v>1.0046367851622875</v>
      </c>
      <c r="R60" s="263">
        <f t="shared" si="13"/>
        <v>0.12678581572369915</v>
      </c>
      <c r="S60" s="263">
        <f t="shared" si="18"/>
        <v>0.12776561337225942</v>
      </c>
      <c r="T60" s="250">
        <f t="shared" si="19"/>
        <v>5.5697124135420459</v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2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396</v>
      </c>
      <c r="B77" s="275" t="s">
        <v>180</v>
      </c>
      <c r="C77" s="52">
        <v>15</v>
      </c>
      <c r="D77" s="283"/>
      <c r="E77" s="253" t="s">
        <v>181</v>
      </c>
      <c r="F77" s="255" t="s">
        <v>395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394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394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17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17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topLeftCell="A31" zoomScale="80" zoomScaleNormal="80" workbookViewId="0">
      <selection activeCell="H60" sqref="H6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46306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0.46527777777777779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0.46527777777777779</v>
      </c>
      <c r="L36" s="255">
        <v>0.46527777777777779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0.51535879629629633</v>
      </c>
      <c r="G39" s="248">
        <f ca="1">IF(F39&gt;0,ABS(((C39-$C$1)*$B$82)/86400),"")</f>
        <v>7.7916666666666655E-3</v>
      </c>
      <c r="H39" s="248">
        <f ca="1">IF(F39&gt;0,ABS(((D39-$C$1)*$B$82)/86400),"")</f>
        <v>7.3194444444444444E-3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0.50756712962962969</v>
      </c>
      <c r="L39" s="263">
        <f ca="1">IF(F39&gt;0,IF(D39&gt;$C$1,((F39-H39)+J39),(F39+H39+J39)),IF(E39="Y",0.916665,""))</f>
        <v>0.50803935185185189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81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5.0391117704391725E-2</v>
      </c>
      <c r="S39" s="263">
        <f>IF(F39&gt;0,((F39-$L$36)*Q39),IF(E39="Y",0.916665,""))</f>
        <v>5.0863534432870394E-2</v>
      </c>
      <c r="T39" s="250">
        <f>IF(F39&gt;0,(($B$82)/(F39-$K$36))/24,"")</f>
        <v>5.6574994222324912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-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0.51531249999999995</v>
      </c>
      <c r="G42" s="248">
        <f t="shared" ca="1" si="14"/>
        <v>4.9583333333333328E-3</v>
      </c>
      <c r="H42" s="248">
        <f t="shared" ca="1" si="15"/>
        <v>4.8796296296296296E-3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0.51035416666666666</v>
      </c>
      <c r="L42" s="263">
        <f t="shared" ca="1" si="16"/>
        <v>0.51043287037037033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77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5.3315687613843289E-2</v>
      </c>
      <c r="S42" s="263">
        <f t="shared" si="18"/>
        <v>5.3403233898923493E-2</v>
      </c>
      <c r="T42" s="250">
        <f t="shared" si="19"/>
        <v>5.6627342123525395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0.51887731481481481</v>
      </c>
      <c r="G47" s="248">
        <f t="shared" ca="1" si="14"/>
        <v>8.2638888888888883E-3</v>
      </c>
      <c r="H47" s="248">
        <f t="shared" ca="1" si="15"/>
        <v>7.9490740740740737E-3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0.51061342592592596</v>
      </c>
      <c r="L47" s="263">
        <f t="shared" ca="1" si="16"/>
        <v>0.51092824074074072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73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5.3435121279254691E-2</v>
      </c>
      <c r="S47" s="263">
        <f t="shared" si="18"/>
        <v>5.3764967706904414E-2</v>
      </c>
      <c r="T47" s="250">
        <f t="shared" si="19"/>
        <v>5.2861153098682809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0.50646990740740738</v>
      </c>
      <c r="G57" s="248">
        <f t="shared" ca="1" si="14"/>
        <v>0</v>
      </c>
      <c r="H57" s="248">
        <f t="shared" ca="1" si="15"/>
        <v>1.023148148148148E-3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0.50646990740740738</v>
      </c>
      <c r="L57" s="263">
        <f t="shared" ca="1" si="16"/>
        <v>0.50749305555555557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87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4.8948600108334982E-2</v>
      </c>
      <c r="S57" s="263">
        <f t="shared" si="18"/>
        <v>5.0140232695242017E-2</v>
      </c>
      <c r="T57" s="250">
        <f t="shared" si="19"/>
        <v>6.8783366114077049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2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>
        <v>18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391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6.8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tabSelected="1" topLeftCell="A32" zoomScale="80" zoomScaleNormal="80" workbookViewId="0">
      <selection activeCell="G32" sqref="G32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46313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1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0</v>
      </c>
      <c r="K2" s="255">
        <v>0.46527777777777779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0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0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0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0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0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0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0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0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0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0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0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0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0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0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0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0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0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0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0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0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0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0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0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0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0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0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0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0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>
        <v>0.59550925925925924</v>
      </c>
      <c r="G33" s="248">
        <f t="shared" ca="1" si="6"/>
        <v>9.1041666666666649E-3</v>
      </c>
      <c r="H33" s="248"/>
      <c r="I33" s="260" t="str">
        <f t="shared" ca="1" si="0"/>
        <v>-</v>
      </c>
      <c r="J33" s="248">
        <f t="shared" si="1"/>
        <v>0</v>
      </c>
      <c r="K33" s="263">
        <f t="shared" ca="1" si="2"/>
        <v>0.58640509259259255</v>
      </c>
      <c r="L33" s="263"/>
      <c r="M33" s="192">
        <f t="shared" si="3"/>
        <v>1</v>
      </c>
      <c r="N33" s="294"/>
      <c r="O33" s="173">
        <f ca="1">IF(F33&gt;0,OFFSET(Cox!A$1,($I$1+$E$3),M33),IF(E33="Y",($E$3+$I$1+1),0))</f>
        <v>76</v>
      </c>
      <c r="P33" s="249">
        <f t="shared" si="4"/>
        <v>0.86206896551724133</v>
      </c>
      <c r="Q33" s="249"/>
      <c r="R33" s="263">
        <f t="shared" si="5"/>
        <v>0.11226851851851848</v>
      </c>
      <c r="S33" s="263"/>
      <c r="T33" s="250">
        <f t="shared" si="7"/>
        <v>1.2157838606469964</v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0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0.46539351851851851</v>
      </c>
      <c r="L36" s="255">
        <v>0.46539351851851851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0.55866898148148147</v>
      </c>
      <c r="G40" s="248">
        <f t="shared" ref="G40:G74" ca="1" si="14">IF(F40&gt;0,ABS(((C40-$C$1)*$B$82)/86400),"")</f>
        <v>4.3541666666666668E-3</v>
      </c>
      <c r="H40" s="248">
        <f t="shared" ref="H40:H74" ca="1" si="15">IF(F40&gt;0,ABS(((D40-$C$1)*$B$82)/86400),"")</f>
        <v>4.178240740740741E-3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0.55431481481481482</v>
      </c>
      <c r="L40" s="263">
        <f t="shared" ref="L40:L67" ca="1" si="16">IF(F40&gt;0,IF(D40&gt;$C$1,((F40-H40)+J40),(F40+H40+J40)),IF(E40="Y",0.916665,""))</f>
        <v>0.55449074074074078</v>
      </c>
      <c r="M40" s="192">
        <f t="shared" si="11"/>
        <v>4</v>
      </c>
      <c r="N40" s="192">
        <f t="shared" si="12"/>
        <v>4</v>
      </c>
      <c r="O40" s="173">
        <f ca="1">IF($O$35="R/L",IF(F40&gt;0,OFFSET(Cox!A$1,($I$35+$E$37),N40),IF(E40="Y",($E$37+$I$35+1),0)),IF($O$35="W/L",IF(F40&gt;0,OFFSET(Cox!A$1,($I$35+$E$37),M40),IF(E40="Y",($E$37+$I$35+1),0))))</f>
        <v>73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9.3853020009173269E-2</v>
      </c>
      <c r="S40" s="263">
        <f t="shared" ref="S40:S73" si="18">IF(F40&gt;0,((F40-$L$36)*Q40),IF(E40="Y",0.916665,""))</f>
        <v>9.4437774027922E-2</v>
      </c>
      <c r="T40" s="250">
        <f t="shared" ref="T40:T74" si="19">IF(F40&gt;0,(($B$82)/(F40-$K$36))/24,"")</f>
        <v>1.6974810770567066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0.52400462962962968</v>
      </c>
      <c r="G47" s="248">
        <f t="shared" ca="1" si="14"/>
        <v>4.6180555555555558E-3</v>
      </c>
      <c r="H47" s="248">
        <f t="shared" ca="1" si="15"/>
        <v>4.4421296296296292E-3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0.51938657407407418</v>
      </c>
      <c r="L47" s="263">
        <f t="shared" ca="1" si="16"/>
        <v>0.51956250000000004</v>
      </c>
      <c r="M47" s="192">
        <f t="shared" si="11"/>
        <v>1</v>
      </c>
      <c r="N47" s="192">
        <f t="shared" si="12"/>
        <v>1</v>
      </c>
      <c r="O47" s="173">
        <f ca="1">IF($O$35="R/L",IF(F47&gt;0,OFFSET(Cox!A$1,($I$35+$E$37),N47),IF(E47="Y",($E$37+$I$35+1),0)),IF($O$35="W/L",IF(F47&gt;0,OFFSET(Cox!A$1,($I$35+$E$37),M47),IF(E47="Y",($E$37+$I$35+1),0))))</f>
        <v>87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5.8431322426721256E-2</v>
      </c>
      <c r="S47" s="263">
        <f t="shared" si="18"/>
        <v>5.8792009602194849E-2</v>
      </c>
      <c r="T47" s="250">
        <f t="shared" si="19"/>
        <v>2.7014218009478643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0.52</v>
      </c>
      <c r="G57" s="248">
        <f t="shared" ca="1" si="14"/>
        <v>0</v>
      </c>
      <c r="H57" s="248">
        <f t="shared" ca="1" si="15"/>
        <v>5.7175925925925927E-4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0.52</v>
      </c>
      <c r="L57" s="263">
        <f t="shared" ca="1" si="16"/>
        <v>0.52057175925925925</v>
      </c>
      <c r="M57" s="192">
        <f t="shared" si="11"/>
        <v>2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81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6.4888871961541097E-2</v>
      </c>
      <c r="S57" s="263">
        <f t="shared" si="18"/>
        <v>6.646856360105427E-2</v>
      </c>
      <c r="T57" s="250">
        <f t="shared" si="19"/>
        <v>2.8995337007206428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>
        <v>0.55905092592592598</v>
      </c>
      <c r="G60" s="248">
        <f t="shared" ca="1" si="14"/>
        <v>4.6180555555555558E-3</v>
      </c>
      <c r="H60" s="248">
        <f t="shared" ca="1" si="15"/>
        <v>4.3981481481481484E-3</v>
      </c>
      <c r="I60" s="260" t="str">
        <f t="shared" ca="1" si="8"/>
        <v>-</v>
      </c>
      <c r="J60" s="248">
        <f t="shared" si="9"/>
        <v>0</v>
      </c>
      <c r="K60" s="263">
        <f t="shared" ca="1" si="10"/>
        <v>0.55443287037037048</v>
      </c>
      <c r="L60" s="263">
        <f t="shared" ca="1" si="16"/>
        <v>0.55465277777777788</v>
      </c>
      <c r="M60" s="192">
        <f t="shared" si="11"/>
        <v>3</v>
      </c>
      <c r="N60" s="192">
        <f t="shared" si="12"/>
        <v>3</v>
      </c>
      <c r="O60" s="173">
        <f ca="1">IF($O$35="R/L",IF(F60&gt;0,OFFSET(Cox!A$1,($I$35+$E$37),N60),IF(E60="Y",($E$37+$I$35+1),0)),IF($O$35="W/L",IF(F60&gt;0,OFFSET(Cox!A$1,($I$35+$E$37),M60),IF(E60="Y",($E$37+$I$35+1),0))))</f>
        <v>77</v>
      </c>
      <c r="P60" s="249">
        <f t="shared" si="20"/>
        <v>0.99693251533742333</v>
      </c>
      <c r="Q60" s="249">
        <f t="shared" si="20"/>
        <v>1.0046367851622875</v>
      </c>
      <c r="R60" s="263">
        <f t="shared" si="13"/>
        <v>9.3370114746648553E-2</v>
      </c>
      <c r="S60" s="263">
        <f t="shared" si="18"/>
        <v>9.4091676684412442E-2</v>
      </c>
      <c r="T60" s="250">
        <f t="shared" si="19"/>
        <v>1.6905585763717239</v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>
        <v>6</v>
      </c>
      <c r="D77" s="283"/>
      <c r="E77" s="253" t="s">
        <v>181</v>
      </c>
      <c r="F77" s="255" t="s">
        <v>397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3.8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46320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t="e" cm="1">
        <f t="array" aca="1" ref="A1" ca="1">INDIRECT("Sun!"&amp;ADDRESS(2,VALUE(MID(CELL("filename",A1),FIND("]",CELL("filename",A1))+2,10))+2))</f>
        <v>#VALUE!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 t="str">
        <f>'Boat Name'!A32</f>
        <v>Holiday Routine</v>
      </c>
      <c r="B32" s="222">
        <f>'Boat Name'!B32</f>
        <v>0</v>
      </c>
      <c r="C32" s="173">
        <f>'Boat Name'!D32</f>
        <v>204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0.86206896551724133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 t="str">
        <f>'Boat Name'!A33</f>
        <v>Sonas</v>
      </c>
      <c r="B33" s="222" t="str">
        <f>'Boat Name'!B33</f>
        <v>Oday 322</v>
      </c>
      <c r="C33" s="173">
        <f>'Boat Name'!D33</f>
        <v>204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0.86206896551724133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265625" defaultRowHeight="15" customHeight="1" x14ac:dyDescent="0.25"/>
  <cols>
    <col min="1" max="1" width="21.7265625" customWidth="1"/>
    <col min="2" max="2" width="109.1796875" customWidth="1"/>
    <col min="3" max="6" width="10.7265625" customWidth="1"/>
    <col min="7" max="26" width="8" customWidth="1"/>
  </cols>
  <sheetData>
    <row r="1" spans="2:2" ht="12.75" customHeight="1" x14ac:dyDescent="0.3">
      <c r="B1" s="253" t="s">
        <v>200</v>
      </c>
    </row>
    <row r="2" spans="2:2" ht="12" customHeight="1" x14ac:dyDescent="0.25">
      <c r="B2" s="222" t="s">
        <v>201</v>
      </c>
    </row>
    <row r="3" spans="2:2" ht="12" customHeight="1" x14ac:dyDescent="0.25">
      <c r="B3" s="222" t="s">
        <v>202</v>
      </c>
    </row>
    <row r="4" spans="2:2" ht="12" customHeight="1" x14ac:dyDescent="0.25">
      <c r="B4" s="222" t="s">
        <v>203</v>
      </c>
    </row>
    <row r="5" spans="2:2" ht="12" customHeight="1" x14ac:dyDescent="0.25">
      <c r="B5" s="222" t="s">
        <v>204</v>
      </c>
    </row>
    <row r="6" spans="2:2" ht="12" customHeight="1" x14ac:dyDescent="0.25">
      <c r="B6" s="222" t="s">
        <v>205</v>
      </c>
    </row>
    <row r="7" spans="2:2" ht="12" customHeight="1" x14ac:dyDescent="0.25">
      <c r="B7" s="222" t="s">
        <v>206</v>
      </c>
    </row>
    <row r="8" spans="2:2" ht="12" customHeight="1" x14ac:dyDescent="0.25">
      <c r="B8" s="222" t="s">
        <v>207</v>
      </c>
    </row>
    <row r="9" spans="2:2" ht="12" customHeight="1" x14ac:dyDescent="0.25">
      <c r="B9" s="222" t="s">
        <v>208</v>
      </c>
    </row>
    <row r="10" spans="2:2" ht="12" customHeight="1" x14ac:dyDescent="0.25">
      <c r="B10" s="222" t="s">
        <v>209</v>
      </c>
    </row>
    <row r="11" spans="2:2" ht="12" customHeight="1" x14ac:dyDescent="0.25">
      <c r="B11" s="222" t="s">
        <v>210</v>
      </c>
    </row>
    <row r="12" spans="2:2" ht="12" customHeight="1" x14ac:dyDescent="0.25">
      <c r="B12" s="222" t="s">
        <v>211</v>
      </c>
    </row>
    <row r="13" spans="2:2" ht="12" customHeight="1" x14ac:dyDescent="0.25">
      <c r="B13" s="222" t="s">
        <v>212</v>
      </c>
    </row>
    <row r="14" spans="2:2" ht="12" customHeight="1" x14ac:dyDescent="0.25">
      <c r="B14" s="222" t="s">
        <v>213</v>
      </c>
    </row>
    <row r="15" spans="2:2" ht="12" customHeight="1" x14ac:dyDescent="0.25">
      <c r="B15" s="222" t="s">
        <v>214</v>
      </c>
    </row>
    <row r="16" spans="2:2" ht="12" customHeight="1" x14ac:dyDescent="0.25">
      <c r="B16" s="222" t="s">
        <v>215</v>
      </c>
    </row>
    <row r="17" spans="2:2" ht="12" customHeight="1" x14ac:dyDescent="0.25"/>
    <row r="18" spans="2:2" ht="12" customHeight="1" x14ac:dyDescent="0.25">
      <c r="B18" s="222" t="s">
        <v>216</v>
      </c>
    </row>
    <row r="19" spans="2:2" ht="12" customHeight="1" x14ac:dyDescent="0.25">
      <c r="B19" s="222" t="s">
        <v>217</v>
      </c>
    </row>
    <row r="20" spans="2:2" ht="12" customHeight="1" x14ac:dyDescent="0.25">
      <c r="B20" s="222" t="s">
        <v>218</v>
      </c>
    </row>
    <row r="21" spans="2:2" ht="12" customHeight="1" x14ac:dyDescent="0.25">
      <c r="B21" s="222" t="s">
        <v>219</v>
      </c>
    </row>
    <row r="22" spans="2:2" ht="12" customHeight="1" x14ac:dyDescent="0.25"/>
    <row r="23" spans="2:2" ht="12" customHeight="1" x14ac:dyDescent="0.25">
      <c r="B23" s="222" t="s">
        <v>220</v>
      </c>
    </row>
    <row r="24" spans="2:2" ht="12" customHeight="1" x14ac:dyDescent="0.25">
      <c r="B24" s="222" t="s">
        <v>221</v>
      </c>
    </row>
    <row r="25" spans="2:2" ht="12" customHeight="1" x14ac:dyDescent="0.25">
      <c r="B25" s="222" t="s">
        <v>222</v>
      </c>
    </row>
    <row r="26" spans="2:2" ht="12" customHeight="1" x14ac:dyDescent="0.25">
      <c r="B26" s="222" t="s">
        <v>223</v>
      </c>
    </row>
    <row r="27" spans="2:2" ht="12" customHeight="1" x14ac:dyDescent="0.25">
      <c r="B27" s="222" t="s">
        <v>224</v>
      </c>
    </row>
    <row r="28" spans="2:2" ht="12" customHeight="1" x14ac:dyDescent="0.25"/>
    <row r="29" spans="2:2" ht="12.75" customHeight="1" x14ac:dyDescent="0.25"/>
    <row r="30" spans="2:2" ht="12.75" customHeight="1" x14ac:dyDescent="0.25">
      <c r="B30" s="285" t="s">
        <v>225</v>
      </c>
    </row>
    <row r="31" spans="2:2" ht="12" customHeight="1" x14ac:dyDescent="0.25"/>
    <row r="32" spans="2:2" ht="12" customHeight="1" x14ac:dyDescent="0.25"/>
    <row r="33" spans="1:2" ht="12" customHeight="1" x14ac:dyDescent="0.25"/>
    <row r="34" spans="1:2" ht="12.75" customHeight="1" x14ac:dyDescent="0.3">
      <c r="A34" s="173" t="s">
        <v>226</v>
      </c>
      <c r="B34" s="253" t="s">
        <v>227</v>
      </c>
    </row>
    <row r="35" spans="1:2" ht="12" customHeight="1" x14ac:dyDescent="0.25">
      <c r="A35" s="222" t="s">
        <v>228</v>
      </c>
      <c r="B35" s="222" t="s">
        <v>229</v>
      </c>
    </row>
    <row r="36" spans="1:2" ht="12" customHeight="1" x14ac:dyDescent="0.25">
      <c r="B36" s="222" t="s">
        <v>230</v>
      </c>
    </row>
    <row r="37" spans="1:2" ht="12" customHeight="1" x14ac:dyDescent="0.25">
      <c r="B37" s="222" t="s">
        <v>231</v>
      </c>
    </row>
    <row r="38" spans="1:2" ht="12" customHeight="1" x14ac:dyDescent="0.25">
      <c r="B38" s="222" t="s">
        <v>232</v>
      </c>
    </row>
    <row r="39" spans="1:2" ht="12" customHeight="1" x14ac:dyDescent="0.25">
      <c r="B39" s="222" t="s">
        <v>233</v>
      </c>
    </row>
    <row r="40" spans="1:2" ht="12" customHeight="1" x14ac:dyDescent="0.25">
      <c r="B40" s="222" t="s">
        <v>234</v>
      </c>
    </row>
    <row r="41" spans="1:2" ht="12" customHeight="1" x14ac:dyDescent="0.25">
      <c r="B41" s="222" t="s">
        <v>235</v>
      </c>
    </row>
    <row r="42" spans="1:2" ht="12" customHeight="1" x14ac:dyDescent="0.25">
      <c r="B42" s="222" t="s">
        <v>236</v>
      </c>
    </row>
    <row r="43" spans="1:2" ht="12" customHeight="1" x14ac:dyDescent="0.25">
      <c r="B43" s="222" t="s">
        <v>237</v>
      </c>
    </row>
    <row r="44" spans="1:2" ht="12" customHeight="1" x14ac:dyDescent="0.25">
      <c r="B44" s="222" t="s">
        <v>238</v>
      </c>
    </row>
    <row r="45" spans="1:2" ht="12" customHeight="1" x14ac:dyDescent="0.25">
      <c r="B45" s="222" t="s">
        <v>239</v>
      </c>
    </row>
    <row r="46" spans="1:2" ht="12" customHeight="1" x14ac:dyDescent="0.25">
      <c r="B46" s="222" t="s">
        <v>240</v>
      </c>
    </row>
    <row r="47" spans="1:2" ht="12" customHeight="1" x14ac:dyDescent="0.25">
      <c r="B47" s="222" t="s">
        <v>241</v>
      </c>
    </row>
    <row r="48" spans="1:2" ht="12.75" customHeight="1" x14ac:dyDescent="0.3">
      <c r="A48" s="253"/>
    </row>
    <row r="49" spans="1:2" ht="12.75" customHeight="1" x14ac:dyDescent="0.3">
      <c r="A49" s="253" t="s">
        <v>242</v>
      </c>
      <c r="B49" s="222" t="s">
        <v>243</v>
      </c>
    </row>
    <row r="50" spans="1:2" ht="12" customHeight="1" x14ac:dyDescent="0.25">
      <c r="A50" s="222" t="s">
        <v>244</v>
      </c>
      <c r="B50" s="222" t="s">
        <v>245</v>
      </c>
    </row>
    <row r="51" spans="1:2" ht="12" customHeight="1" x14ac:dyDescent="0.25">
      <c r="A51" s="222" t="s">
        <v>246</v>
      </c>
      <c r="B51" s="222" t="s">
        <v>247</v>
      </c>
    </row>
    <row r="52" spans="1:2" ht="12" customHeight="1" x14ac:dyDescent="0.25">
      <c r="B52" s="222" t="s">
        <v>248</v>
      </c>
    </row>
    <row r="53" spans="1:2" ht="12" customHeight="1" x14ac:dyDescent="0.25">
      <c r="A53" s="222" t="s">
        <v>249</v>
      </c>
      <c r="B53" s="222" t="s">
        <v>250</v>
      </c>
    </row>
    <row r="54" spans="1:2" ht="12" customHeight="1" x14ac:dyDescent="0.25">
      <c r="A54" s="222" t="s">
        <v>251</v>
      </c>
      <c r="B54" s="222" t="s">
        <v>252</v>
      </c>
    </row>
    <row r="55" spans="1:2" ht="12" customHeight="1" x14ac:dyDescent="0.25">
      <c r="A55" s="222" t="s">
        <v>12</v>
      </c>
      <c r="B55" s="222" t="s">
        <v>253</v>
      </c>
    </row>
    <row r="56" spans="1:2" ht="12" customHeight="1" x14ac:dyDescent="0.25">
      <c r="A56" s="222" t="s">
        <v>167</v>
      </c>
      <c r="B56" s="222" t="s">
        <v>254</v>
      </c>
    </row>
    <row r="57" spans="1:2" ht="12" customHeight="1" x14ac:dyDescent="0.25">
      <c r="A57" s="222" t="s">
        <v>255</v>
      </c>
      <c r="B57" s="222" t="s">
        <v>256</v>
      </c>
    </row>
    <row r="58" spans="1:2" ht="12" customHeight="1" x14ac:dyDescent="0.25">
      <c r="B58" s="222" t="s">
        <v>257</v>
      </c>
    </row>
    <row r="59" spans="1:2" ht="12" customHeight="1" x14ac:dyDescent="0.25">
      <c r="A59" s="222" t="s">
        <v>258</v>
      </c>
      <c r="B59" s="222" t="s">
        <v>259</v>
      </c>
    </row>
    <row r="60" spans="1:2" ht="12" customHeight="1" x14ac:dyDescent="0.25">
      <c r="B60" s="222" t="s">
        <v>260</v>
      </c>
    </row>
    <row r="61" spans="1:2" ht="12" customHeight="1" x14ac:dyDescent="0.25">
      <c r="A61" s="222" t="s">
        <v>261</v>
      </c>
      <c r="B61" s="222" t="s">
        <v>262</v>
      </c>
    </row>
    <row r="62" spans="1:2" ht="12" customHeight="1" x14ac:dyDescent="0.25">
      <c r="B62" s="222" t="s">
        <v>263</v>
      </c>
    </row>
    <row r="63" spans="1:2" ht="12" customHeight="1" x14ac:dyDescent="0.25"/>
    <row r="64" spans="1:2" ht="12" customHeight="1" x14ac:dyDescent="0.25"/>
    <row r="65" spans="1:2" ht="12" customHeight="1" x14ac:dyDescent="0.25"/>
    <row r="66" spans="1:2" ht="12" customHeight="1" x14ac:dyDescent="0.25">
      <c r="A66" s="222" t="s">
        <v>264</v>
      </c>
      <c r="B66" s="222" t="s">
        <v>265</v>
      </c>
    </row>
    <row r="67" spans="1:2" ht="12" customHeight="1" x14ac:dyDescent="0.25">
      <c r="B67" s="222" t="s">
        <v>266</v>
      </c>
    </row>
    <row r="68" spans="1:2" ht="12" customHeight="1" x14ac:dyDescent="0.25">
      <c r="B68" s="222" t="s">
        <v>267</v>
      </c>
    </row>
    <row r="69" spans="1:2" ht="12" customHeight="1" x14ac:dyDescent="0.25">
      <c r="B69" s="222" t="s">
        <v>268</v>
      </c>
    </row>
    <row r="70" spans="1:2" ht="12" customHeight="1" x14ac:dyDescent="0.25"/>
    <row r="71" spans="1:2" ht="12" customHeight="1" x14ac:dyDescent="0.25"/>
    <row r="72" spans="1:2" ht="12" customHeight="1" x14ac:dyDescent="0.25">
      <c r="B72" s="222" t="s">
        <v>269</v>
      </c>
    </row>
    <row r="73" spans="1:2" ht="12" customHeight="1" x14ac:dyDescent="0.25">
      <c r="B73" s="222" t="s">
        <v>270</v>
      </c>
    </row>
    <row r="74" spans="1:2" ht="12" customHeight="1" x14ac:dyDescent="0.25"/>
    <row r="75" spans="1:2" ht="12" customHeight="1" x14ac:dyDescent="0.25">
      <c r="A75" s="222" t="s">
        <v>271</v>
      </c>
      <c r="B75" s="222" t="s">
        <v>272</v>
      </c>
    </row>
    <row r="76" spans="1:2" ht="12" customHeight="1" x14ac:dyDescent="0.25">
      <c r="A76" s="222" t="s">
        <v>273</v>
      </c>
      <c r="B76" s="222" t="s">
        <v>274</v>
      </c>
    </row>
    <row r="77" spans="1:2" ht="12" customHeight="1" x14ac:dyDescent="0.25">
      <c r="B77" s="222" t="s">
        <v>275</v>
      </c>
    </row>
    <row r="78" spans="1:2" ht="12" customHeight="1" x14ac:dyDescent="0.25">
      <c r="B78" s="222" t="s">
        <v>276</v>
      </c>
    </row>
    <row r="79" spans="1:2" ht="12" customHeight="1" x14ac:dyDescent="0.25">
      <c r="B79" s="222" t="s">
        <v>277</v>
      </c>
    </row>
    <row r="80" spans="1:2" ht="12" customHeight="1" x14ac:dyDescent="0.25">
      <c r="B80" s="222" t="s">
        <v>278</v>
      </c>
    </row>
    <row r="81" spans="1:2" ht="12" customHeight="1" x14ac:dyDescent="0.25">
      <c r="B81" s="222" t="s">
        <v>279</v>
      </c>
    </row>
    <row r="82" spans="1:2" ht="12" customHeight="1" x14ac:dyDescent="0.25">
      <c r="B82" s="222" t="s">
        <v>280</v>
      </c>
    </row>
    <row r="83" spans="1:2" ht="12" customHeight="1" x14ac:dyDescent="0.25">
      <c r="B83" s="222" t="s">
        <v>281</v>
      </c>
    </row>
    <row r="84" spans="1:2" ht="12" customHeight="1" x14ac:dyDescent="0.25"/>
    <row r="85" spans="1:2" ht="12" customHeight="1" x14ac:dyDescent="0.25">
      <c r="A85" s="222" t="s">
        <v>282</v>
      </c>
      <c r="B85" s="222" t="s">
        <v>283</v>
      </c>
    </row>
    <row r="86" spans="1:2" ht="12" customHeight="1" x14ac:dyDescent="0.25"/>
    <row r="87" spans="1:2" ht="12" customHeight="1" x14ac:dyDescent="0.25">
      <c r="A87" s="222" t="s">
        <v>284</v>
      </c>
      <c r="B87" s="222" t="s">
        <v>285</v>
      </c>
    </row>
    <row r="88" spans="1:2" ht="12" customHeight="1" x14ac:dyDescent="0.25"/>
    <row r="89" spans="1:2" ht="12" customHeight="1" x14ac:dyDescent="0.25">
      <c r="A89" s="222" t="s">
        <v>286</v>
      </c>
      <c r="B89" s="222" t="s">
        <v>287</v>
      </c>
    </row>
    <row r="90" spans="1:2" ht="12" customHeight="1" x14ac:dyDescent="0.25"/>
    <row r="91" spans="1:2" ht="12" customHeight="1" x14ac:dyDescent="0.25"/>
    <row r="92" spans="1:2" ht="12" customHeight="1" x14ac:dyDescent="0.25">
      <c r="A92" s="222" t="s">
        <v>288</v>
      </c>
      <c r="B92" s="222" t="s">
        <v>289</v>
      </c>
    </row>
    <row r="93" spans="1:2" ht="12" customHeight="1" x14ac:dyDescent="0.25">
      <c r="B93" s="222" t="s">
        <v>290</v>
      </c>
    </row>
    <row r="94" spans="1:2" ht="12" customHeight="1" x14ac:dyDescent="0.25">
      <c r="B94" s="222" t="s">
        <v>291</v>
      </c>
    </row>
    <row r="95" spans="1:2" ht="12" customHeight="1" x14ac:dyDescent="0.25">
      <c r="B95" s="222" t="s">
        <v>292</v>
      </c>
    </row>
    <row r="96" spans="1:2" ht="12" customHeight="1" x14ac:dyDescent="0.25">
      <c r="B96" s="222" t="s">
        <v>293</v>
      </c>
    </row>
    <row r="97" spans="1:2" ht="12" customHeight="1" x14ac:dyDescent="0.25"/>
    <row r="98" spans="1:2" ht="12" customHeight="1" x14ac:dyDescent="0.25">
      <c r="B98" s="222" t="s">
        <v>294</v>
      </c>
    </row>
    <row r="99" spans="1:2" ht="12" customHeight="1" x14ac:dyDescent="0.25"/>
    <row r="100" spans="1:2" ht="12" customHeight="1" x14ac:dyDescent="0.25">
      <c r="A100" s="222" t="s">
        <v>295</v>
      </c>
      <c r="B100" s="222" t="s">
        <v>296</v>
      </c>
    </row>
    <row r="101" spans="1:2" ht="12" customHeight="1" x14ac:dyDescent="0.25">
      <c r="A101" s="222" t="s">
        <v>297</v>
      </c>
      <c r="B101" s="222" t="s">
        <v>298</v>
      </c>
    </row>
    <row r="102" spans="1:2" ht="12" customHeight="1" x14ac:dyDescent="0.25">
      <c r="B102" s="222" t="s">
        <v>299</v>
      </c>
    </row>
    <row r="103" spans="1:2" ht="12" customHeight="1" x14ac:dyDescent="0.25">
      <c r="B103" s="222" t="s">
        <v>300</v>
      </c>
    </row>
    <row r="104" spans="1:2" ht="12" customHeight="1" x14ac:dyDescent="0.25">
      <c r="B104" s="222" t="s">
        <v>301</v>
      </c>
    </row>
    <row r="105" spans="1:2" ht="12" customHeight="1" x14ac:dyDescent="0.25">
      <c r="B105" s="222" t="s">
        <v>302</v>
      </c>
    </row>
    <row r="106" spans="1:2" ht="12" customHeight="1" x14ac:dyDescent="0.25">
      <c r="B106" s="222" t="s">
        <v>303</v>
      </c>
    </row>
    <row r="107" spans="1:2" ht="12" customHeight="1" x14ac:dyDescent="0.25">
      <c r="B107" s="222" t="s">
        <v>304</v>
      </c>
    </row>
    <row r="108" spans="1:2" ht="12" customHeight="1" x14ac:dyDescent="0.25">
      <c r="B108" s="222" t="s">
        <v>305</v>
      </c>
    </row>
    <row r="109" spans="1:2" ht="12" customHeight="1" x14ac:dyDescent="0.25">
      <c r="B109" s="222" t="s">
        <v>306</v>
      </c>
    </row>
    <row r="110" spans="1:2" ht="12" customHeight="1" x14ac:dyDescent="0.25">
      <c r="B110" s="222" t="s">
        <v>307</v>
      </c>
    </row>
    <row r="111" spans="1:2" ht="12" customHeight="1" x14ac:dyDescent="0.25">
      <c r="B111" s="222" t="s">
        <v>308</v>
      </c>
    </row>
    <row r="112" spans="1:2" ht="12" customHeight="1" x14ac:dyDescent="0.25"/>
    <row r="113" spans="1:2" ht="12.75" customHeight="1" x14ac:dyDescent="0.3">
      <c r="A113" s="253" t="s">
        <v>309</v>
      </c>
      <c r="B113" s="222" t="s">
        <v>310</v>
      </c>
    </row>
    <row r="114" spans="1:2" ht="12" customHeight="1" x14ac:dyDescent="0.25"/>
    <row r="115" spans="1:2" ht="12" customHeight="1" x14ac:dyDescent="0.25">
      <c r="B115" s="222" t="s">
        <v>311</v>
      </c>
    </row>
    <row r="116" spans="1:2" ht="12" customHeight="1" x14ac:dyDescent="0.25"/>
    <row r="117" spans="1:2" ht="12" customHeight="1" x14ac:dyDescent="0.25">
      <c r="B117" s="222" t="s">
        <v>312</v>
      </c>
    </row>
    <row r="118" spans="1:2" ht="12" customHeight="1" x14ac:dyDescent="0.25"/>
    <row r="119" spans="1:2" ht="12" customHeight="1" x14ac:dyDescent="0.25">
      <c r="B119" s="222" t="s">
        <v>313</v>
      </c>
    </row>
    <row r="120" spans="1:2" ht="12" customHeight="1" x14ac:dyDescent="0.25">
      <c r="B120" s="222" t="s">
        <v>314</v>
      </c>
    </row>
    <row r="121" spans="1:2" ht="12" customHeight="1" x14ac:dyDescent="0.25"/>
    <row r="122" spans="1:2" ht="12" customHeight="1" x14ac:dyDescent="0.25">
      <c r="B122" s="222" t="s">
        <v>315</v>
      </c>
    </row>
    <row r="123" spans="1:2" ht="12" customHeight="1" x14ac:dyDescent="0.25"/>
    <row r="124" spans="1:2" ht="12" customHeight="1" x14ac:dyDescent="0.25">
      <c r="B124" s="222" t="s">
        <v>316</v>
      </c>
    </row>
    <row r="125" spans="1:2" ht="12" customHeight="1" x14ac:dyDescent="0.25"/>
    <row r="126" spans="1:2" ht="12" customHeight="1" x14ac:dyDescent="0.25">
      <c r="B126" s="222" t="s">
        <v>317</v>
      </c>
    </row>
    <row r="127" spans="1:2" ht="12" customHeight="1" x14ac:dyDescent="0.25"/>
    <row r="128" spans="1:2" ht="12" customHeight="1" x14ac:dyDescent="0.25">
      <c r="B128" s="222" t="s">
        <v>318</v>
      </c>
    </row>
    <row r="129" spans="2:2" ht="12" customHeight="1" x14ac:dyDescent="0.25"/>
    <row r="130" spans="2:2" ht="12" customHeight="1" x14ac:dyDescent="0.25">
      <c r="B130" s="222" t="s">
        <v>319</v>
      </c>
    </row>
    <row r="131" spans="2:2" ht="12" customHeight="1" x14ac:dyDescent="0.25"/>
    <row r="132" spans="2:2" ht="12" customHeight="1" x14ac:dyDescent="0.25"/>
    <row r="133" spans="2:2" ht="12" customHeight="1" x14ac:dyDescent="0.25"/>
    <row r="134" spans="2:2" ht="12" customHeight="1" x14ac:dyDescent="0.25"/>
    <row r="135" spans="2:2" ht="12" customHeight="1" x14ac:dyDescent="0.25"/>
    <row r="136" spans="2:2" ht="12" customHeight="1" x14ac:dyDescent="0.25"/>
    <row r="137" spans="2:2" ht="12" customHeight="1" x14ac:dyDescent="0.25"/>
    <row r="138" spans="2:2" ht="12" customHeight="1" x14ac:dyDescent="0.25"/>
    <row r="139" spans="2:2" ht="12" customHeight="1" x14ac:dyDescent="0.25"/>
    <row r="140" spans="2:2" ht="12" customHeight="1" x14ac:dyDescent="0.25"/>
    <row r="141" spans="2:2" ht="12" customHeight="1" x14ac:dyDescent="0.25"/>
    <row r="142" spans="2:2" ht="12" customHeight="1" x14ac:dyDescent="0.25"/>
    <row r="143" spans="2:2" ht="12" customHeight="1" x14ac:dyDescent="0.25"/>
    <row r="144" spans="2:2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265625" defaultRowHeight="15" customHeight="1" x14ac:dyDescent="0.25"/>
  <cols>
    <col min="1" max="1" width="105" customWidth="1"/>
    <col min="2" max="6" width="10.7265625" customWidth="1"/>
    <col min="7" max="26" width="8" customWidth="1"/>
  </cols>
  <sheetData>
    <row r="1" spans="1:1" ht="12" customHeight="1" x14ac:dyDescent="0.25">
      <c r="A1" s="222" t="s">
        <v>320</v>
      </c>
    </row>
    <row r="2" spans="1:1" ht="12" customHeight="1" x14ac:dyDescent="0.25">
      <c r="A2" s="222" t="s">
        <v>321</v>
      </c>
    </row>
    <row r="3" spans="1:1" ht="12" customHeight="1" x14ac:dyDescent="0.25">
      <c r="A3" s="222" t="s">
        <v>322</v>
      </c>
    </row>
    <row r="4" spans="1:1" ht="12" customHeight="1" x14ac:dyDescent="0.25">
      <c r="A4" s="222" t="s">
        <v>323</v>
      </c>
    </row>
    <row r="5" spans="1:1" ht="12" customHeight="1" x14ac:dyDescent="0.25">
      <c r="A5" s="222" t="s">
        <v>324</v>
      </c>
    </row>
    <row r="6" spans="1:1" ht="12" customHeight="1" x14ac:dyDescent="0.25">
      <c r="A6" s="222" t="s">
        <v>325</v>
      </c>
    </row>
    <row r="7" spans="1:1" ht="12" customHeight="1" x14ac:dyDescent="0.25">
      <c r="A7" s="222" t="s">
        <v>326</v>
      </c>
    </row>
    <row r="8" spans="1:1" ht="12" customHeight="1" x14ac:dyDescent="0.25">
      <c r="A8" s="222" t="s">
        <v>327</v>
      </c>
    </row>
    <row r="9" spans="1:1" ht="12" customHeight="1" x14ac:dyDescent="0.25">
      <c r="A9" s="222" t="s">
        <v>328</v>
      </c>
    </row>
    <row r="10" spans="1:1" ht="12" customHeight="1" x14ac:dyDescent="0.25"/>
    <row r="11" spans="1:1" ht="12" customHeight="1" x14ac:dyDescent="0.25">
      <c r="A11" s="222" t="s">
        <v>329</v>
      </c>
    </row>
    <row r="12" spans="1:1" ht="12" customHeight="1" x14ac:dyDescent="0.25">
      <c r="A12" s="222" t="s">
        <v>330</v>
      </c>
    </row>
    <row r="13" spans="1:1" ht="12" customHeight="1" x14ac:dyDescent="0.25">
      <c r="A13" s="222" t="s">
        <v>331</v>
      </c>
    </row>
    <row r="14" spans="1:1" ht="12" customHeight="1" x14ac:dyDescent="0.25">
      <c r="A14" s="222" t="s">
        <v>332</v>
      </c>
    </row>
    <row r="15" spans="1:1" ht="12" customHeight="1" x14ac:dyDescent="0.25">
      <c r="A15" s="222" t="s">
        <v>333</v>
      </c>
    </row>
    <row r="16" spans="1:1" ht="12" customHeight="1" x14ac:dyDescent="0.25">
      <c r="A16" s="222" t="s">
        <v>334</v>
      </c>
    </row>
    <row r="17" spans="1:1" ht="12" customHeight="1" x14ac:dyDescent="0.25">
      <c r="A17" s="222" t="s">
        <v>335</v>
      </c>
    </row>
    <row r="18" spans="1:1" ht="12" customHeight="1" x14ac:dyDescent="0.25">
      <c r="A18" s="222" t="s">
        <v>336</v>
      </c>
    </row>
    <row r="19" spans="1:1" ht="12" customHeight="1" x14ac:dyDescent="0.25">
      <c r="A19" s="222" t="s">
        <v>337</v>
      </c>
    </row>
    <row r="20" spans="1:1" ht="12" customHeight="1" x14ac:dyDescent="0.25">
      <c r="A20" s="222" t="s">
        <v>338</v>
      </c>
    </row>
    <row r="21" spans="1:1" ht="12" customHeight="1" x14ac:dyDescent="0.25"/>
    <row r="22" spans="1:1" ht="12" customHeight="1" x14ac:dyDescent="0.25"/>
    <row r="23" spans="1:1" ht="12" customHeight="1" x14ac:dyDescent="0.25">
      <c r="A23" s="222" t="s">
        <v>339</v>
      </c>
    </row>
    <row r="24" spans="1:1" ht="12" customHeight="1" x14ac:dyDescent="0.25">
      <c r="A24" s="222" t="s">
        <v>340</v>
      </c>
    </row>
    <row r="25" spans="1:1" ht="12" customHeight="1" x14ac:dyDescent="0.25"/>
    <row r="26" spans="1:1" ht="12" customHeight="1" x14ac:dyDescent="0.25"/>
    <row r="27" spans="1:1" ht="12" customHeight="1" x14ac:dyDescent="0.25"/>
    <row r="28" spans="1:1" ht="12" customHeight="1" x14ac:dyDescent="0.25"/>
    <row r="29" spans="1:1" ht="12" customHeight="1" x14ac:dyDescent="0.25"/>
    <row r="30" spans="1:1" ht="12" customHeight="1" x14ac:dyDescent="0.25"/>
    <row r="31" spans="1:1" ht="12" customHeight="1" x14ac:dyDescent="0.25"/>
    <row r="32" spans="1:1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2026-10-19T23:26:22Z</dcterms:modified>
</cp:coreProperties>
</file>